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SUBDERE\Subdere 2022\Glosas prespuestarias 2022\4.- envío marzo\"/>
    </mc:Choice>
  </mc:AlternateContent>
  <xr:revisionPtr revIDLastSave="0" documentId="13_ncr:1_{6D817A10-571F-4A79-A7BC-8B659921B990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050502" sheetId="2" r:id="rId1"/>
    <sheet name="050503" sheetId="3" r:id="rId2"/>
    <sheet name="050550" sheetId="8" r:id="rId3"/>
  </sheets>
  <definedNames>
    <definedName name="_xlnm.Print_Area" localSheetId="0">'050502'!$A$1:$T$33</definedName>
    <definedName name="_xlnm.Print_Area" localSheetId="1">'050503'!$A$1:$U$35</definedName>
    <definedName name="_xlnm.Print_Area" localSheetId="2">'050550'!$A$1:$T$24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S23" i="2" l="1"/>
  <c r="S24" i="2"/>
  <c r="S22" i="2"/>
  <c r="S22" i="8" l="1"/>
  <c r="S23" i="8"/>
  <c r="G21" i="8"/>
  <c r="G20" i="8" s="1"/>
  <c r="H21" i="8"/>
  <c r="H20" i="8" s="1"/>
  <c r="I21" i="8"/>
  <c r="I20" i="8" s="1"/>
  <c r="J21" i="8"/>
  <c r="J20" i="8" s="1"/>
  <c r="K21" i="8"/>
  <c r="K20" i="8" s="1"/>
  <c r="L21" i="8"/>
  <c r="L20" i="8" s="1"/>
  <c r="M21" i="8"/>
  <c r="M20" i="8" s="1"/>
  <c r="N21" i="8"/>
  <c r="N20" i="8" s="1"/>
  <c r="O21" i="8"/>
  <c r="O20" i="8" s="1"/>
  <c r="P21" i="8"/>
  <c r="P20" i="8" s="1"/>
  <c r="Q21" i="8"/>
  <c r="Q20" i="8" s="1"/>
  <c r="R21" i="8"/>
  <c r="R20" i="8" s="1"/>
  <c r="F21" i="8"/>
  <c r="F20" i="8" s="1"/>
  <c r="F32" i="3"/>
  <c r="G28" i="3"/>
  <c r="H28" i="3"/>
  <c r="I28" i="3"/>
  <c r="J28" i="3"/>
  <c r="K28" i="3"/>
  <c r="L28" i="3"/>
  <c r="M28" i="3"/>
  <c r="N28" i="3"/>
  <c r="O28" i="3"/>
  <c r="P28" i="3"/>
  <c r="Q28" i="3"/>
  <c r="R28" i="3"/>
  <c r="G25" i="3"/>
  <c r="H25" i="3"/>
  <c r="I25" i="3"/>
  <c r="J25" i="3"/>
  <c r="K25" i="3"/>
  <c r="L25" i="3"/>
  <c r="M25" i="3"/>
  <c r="N25" i="3"/>
  <c r="O25" i="3"/>
  <c r="P25" i="3"/>
  <c r="Q25" i="3"/>
  <c r="R25" i="3"/>
  <c r="P21" i="3"/>
  <c r="G22" i="3"/>
  <c r="G21" i="3" s="1"/>
  <c r="H22" i="3"/>
  <c r="H21" i="3" s="1"/>
  <c r="I22" i="3"/>
  <c r="I21" i="3" s="1"/>
  <c r="J22" i="3"/>
  <c r="J21" i="3" s="1"/>
  <c r="K22" i="3"/>
  <c r="K21" i="3" s="1"/>
  <c r="L22" i="3"/>
  <c r="L21" i="3" s="1"/>
  <c r="M22" i="3"/>
  <c r="M21" i="3" s="1"/>
  <c r="N22" i="3"/>
  <c r="N21" i="3" s="1"/>
  <c r="O22" i="3"/>
  <c r="O21" i="3" s="1"/>
  <c r="P22" i="3"/>
  <c r="Q22" i="3"/>
  <c r="Q21" i="3" s="1"/>
  <c r="R22" i="3"/>
  <c r="R21" i="3" s="1"/>
  <c r="F28" i="3"/>
  <c r="F25" i="3"/>
  <c r="F22" i="3"/>
  <c r="F21" i="3" s="1"/>
  <c r="S23" i="3"/>
  <c r="S24" i="3"/>
  <c r="S26" i="3"/>
  <c r="S25" i="3" s="1"/>
  <c r="S27" i="3"/>
  <c r="S29" i="3"/>
  <c r="S30" i="3"/>
  <c r="S31" i="3"/>
  <c r="S32" i="3"/>
  <c r="S33" i="3"/>
  <c r="S34" i="3"/>
  <c r="S28" i="3" l="1"/>
  <c r="S21" i="8"/>
  <c r="S21" i="3"/>
  <c r="S22" i="3"/>
  <c r="S25" i="2" l="1"/>
  <c r="S26" i="2"/>
  <c r="S27" i="2"/>
  <c r="S28" i="2"/>
  <c r="S29" i="2"/>
  <c r="S30" i="2"/>
  <c r="S31" i="2"/>
  <c r="S32" i="2"/>
  <c r="S20" i="8" l="1"/>
</calcChain>
</file>

<file path=xl/sharedStrings.xml><?xml version="1.0" encoding="utf-8"?>
<sst xmlns="http://schemas.openxmlformats.org/spreadsheetml/2006/main" count="165" uniqueCount="64">
  <si>
    <t>Miles de $</t>
  </si>
  <si>
    <t>Sub-</t>
  </si>
  <si>
    <t>Item</t>
  </si>
  <si>
    <t>Asig</t>
  </si>
  <si>
    <t>CLASIFICACION PRESUPUESTARIA</t>
  </si>
  <si>
    <t>Título</t>
  </si>
  <si>
    <t>TRANSFERENCIAS CORRIENTES</t>
  </si>
  <si>
    <t>03</t>
  </si>
  <si>
    <t>07</t>
  </si>
  <si>
    <t>24</t>
  </si>
  <si>
    <t>A Otras Entidades Públicas</t>
  </si>
  <si>
    <t>35</t>
  </si>
  <si>
    <t>SALDO FINAL DE CAJA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</si>
  <si>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</si>
  <si>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</si>
  <si>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</si>
  <si>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</si>
  <si>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</si>
  <si>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</si>
  <si>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</si>
  <si>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</si>
  <si>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</si>
  <si>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</si>
  <si>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</si>
  <si>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</si>
  <si>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</si>
  <si>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033</t>
  </si>
  <si>
    <t>TRANSFERENCIAS DE CAPITAL</t>
  </si>
  <si>
    <t>34</t>
  </si>
  <si>
    <t>SERVICIO DE LA DEUDA</t>
  </si>
  <si>
    <t>Deuda Flotante</t>
  </si>
  <si>
    <t>026</t>
  </si>
  <si>
    <t>034</t>
  </si>
  <si>
    <t>500</t>
  </si>
  <si>
    <t>602</t>
  </si>
  <si>
    <t>Programa Academia Capacitación Municipal y Regional</t>
  </si>
  <si>
    <t>Fondo Concursable Becas - Ley N°20.742</t>
  </si>
  <si>
    <t>Programa de Apoyo al Mejoramiento de la Gestión y de Servicios Municipales</t>
  </si>
  <si>
    <t>Municipalidades (Prevención y Mitigación de Riesgos)</t>
  </si>
  <si>
    <t>Municipalidades (Programa de Modernización)</t>
  </si>
  <si>
    <t>33</t>
  </si>
  <si>
    <t>403</t>
  </si>
  <si>
    <t>Municipalidades (Compensación por Predios Exentos)</t>
  </si>
  <si>
    <t>406</t>
  </si>
  <si>
    <t>Programa de Tenencia Responsable de Animales de Compañía</t>
  </si>
  <si>
    <t>32</t>
  </si>
  <si>
    <t>PRÉSTAMOS</t>
  </si>
  <si>
    <t>Municipalidades (Fondo de Incentivo al Mejoramiento de la Gestión Municipal)</t>
  </si>
  <si>
    <t>Municipalidades (Programa Revitalización de Barrios e Infraestructura Patrimonial Emblemática)</t>
  </si>
  <si>
    <t>PROGRAMAR</t>
  </si>
  <si>
    <t>Fondo de Emergencia Transitorio</t>
  </si>
  <si>
    <t>ADQUISICIÓN DE ACTIVOS FINANCIEROS</t>
  </si>
  <si>
    <t>Fondo de Desarrollo Municipal</t>
  </si>
  <si>
    <t>LEY VIGENTE AÑO 2022</t>
  </si>
  <si>
    <t>Ejecutado</t>
  </si>
  <si>
    <t>Requerimiento:</t>
  </si>
  <si>
    <t>Periodicidad</t>
  </si>
  <si>
    <t>Un cronograma mensual, por subtítulos, de gastos del año en curso, que deberá ser enviado durante el mes de marzo, y actualizado en el mes de julio, junto a una explicación de los principales cambios ocurridos en el transcurso del primer semestre y consignados en dicha actualización.</t>
  </si>
  <si>
    <t>Marzo y Julio</t>
  </si>
  <si>
    <t>PRESUPUESTO  VIGENTE AÑO 2022</t>
  </si>
  <si>
    <t>010</t>
  </si>
  <si>
    <t>020</t>
  </si>
  <si>
    <t>Programa Mejoramiento de Barrios PMB FET-Covid19</t>
  </si>
  <si>
    <t>Programa Mejoramiento Urbano PMU FET-Covid19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</si>
</sst>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indexed="62"/>
      <name val="Times New Roman"/>
      <family val="1"/>
    </font>
    <font>
      <sz val="10"/>
      <color indexed="8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12"/>
      <color theme="1"/>
      <name val="Times New Roman"/>
      <family val="1"/>
    </font>
    <font>
      <b/>
      <sz val="10"/>
      <name val="Verdana"/>
      <family val="2"/>
    </font>
    <font>
      <sz val="10"/>
      <color theme="1"/>
      <name val="Verdana"/>
      <family val="2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FFFF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5" fillId="0" borderId="0"/>
    <xf numFmtId="0" fontId="8" fillId="0" borderId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4" fillId="2" borderId="8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1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3" fillId="2" borderId="10" xfId="0" quotePrefix="1" applyFont="1" applyFill="1" applyBorder="1" applyAlignment="1" applyProtection="1">
      <alignment horizontal="center" vertical="center"/>
      <protection locked="0"/>
    </xf>
    <xf numFmtId="3" fontId="6" fillId="2" borderId="8" xfId="0" applyNumberFormat="1" applyFont="1" applyFill="1" applyBorder="1" applyAlignment="1" applyProtection="1">
      <alignment horizontal="right" vertical="center"/>
    </xf>
    <xf numFmtId="3" fontId="6" fillId="2" borderId="3" xfId="0" applyNumberFormat="1" applyFont="1" applyFill="1" applyBorder="1" applyAlignment="1" applyProtection="1">
      <alignment horizontal="right" vertical="center"/>
      <protection locked="0"/>
    </xf>
    <xf numFmtId="49" fontId="3" fillId="2" borderId="10" xfId="0" applyNumberFormat="1" applyFont="1" applyFill="1" applyBorder="1" applyAlignment="1" applyProtection="1">
      <alignment horizontal="center" vertical="center"/>
      <protection locked="0"/>
    </xf>
    <xf numFmtId="3" fontId="6" fillId="2" borderId="10" xfId="0" applyNumberFormat="1" applyFont="1" applyFill="1" applyBorder="1" applyAlignment="1" applyProtection="1">
      <alignment horizontal="right" vertical="center"/>
    </xf>
    <xf numFmtId="3" fontId="6" fillId="2" borderId="3" xfId="0" applyNumberFormat="1" applyFont="1" applyFill="1" applyBorder="1" applyAlignment="1" applyProtection="1">
      <alignment horizontal="right" vertical="center"/>
    </xf>
    <xf numFmtId="3" fontId="6" fillId="2" borderId="10" xfId="0" applyNumberFormat="1" applyFont="1" applyFill="1" applyBorder="1" applyAlignment="1" applyProtection="1">
      <alignment horizontal="right" vertical="center"/>
      <protection locked="0"/>
    </xf>
    <xf numFmtId="0" fontId="3" fillId="2" borderId="10" xfId="0" applyNumberFormat="1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49" fontId="3" fillId="2" borderId="10" xfId="0" quotePrefix="1" applyNumberFormat="1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49" fontId="3" fillId="2" borderId="3" xfId="0" quotePrefix="1" applyNumberFormat="1" applyFont="1" applyFill="1" applyBorder="1" applyAlignment="1" applyProtection="1">
      <alignment horizontal="center" vertical="center"/>
      <protection locked="0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3" fillId="2" borderId="11" xfId="0" quotePrefix="1" applyFont="1" applyFill="1" applyBorder="1" applyAlignment="1" applyProtection="1">
      <alignment horizontal="center" vertical="center"/>
      <protection locked="0"/>
    </xf>
    <xf numFmtId="49" fontId="3" fillId="2" borderId="11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3" fontId="6" fillId="2" borderId="11" xfId="0" applyNumberFormat="1" applyFont="1" applyFill="1" applyBorder="1" applyAlignment="1" applyProtection="1">
      <alignment horizontal="right" vertical="center"/>
    </xf>
    <xf numFmtId="3" fontId="6" fillId="2" borderId="5" xfId="0" applyNumberFormat="1" applyFont="1" applyFill="1" applyBorder="1" applyAlignment="1" applyProtection="1">
      <alignment horizontal="right" vertical="center"/>
      <protection locked="0"/>
    </xf>
    <xf numFmtId="3" fontId="6" fillId="2" borderId="11" xfId="0" applyNumberFormat="1" applyFont="1" applyFill="1" applyBorder="1" applyAlignment="1" applyProtection="1">
      <alignment horizontal="right" vertical="center"/>
      <protection locked="0"/>
    </xf>
    <xf numFmtId="3" fontId="6" fillId="2" borderId="5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 applyProtection="1">
      <alignment horizontal="center" vertical="center"/>
      <protection locked="0"/>
    </xf>
    <xf numFmtId="49" fontId="3" fillId="2" borderId="0" xfId="0" applyNumberFormat="1" applyFont="1" applyFill="1" applyAlignment="1" applyProtection="1">
      <alignment horizontal="center"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12" xfId="0" applyFont="1" applyFill="1" applyBorder="1" applyAlignment="1">
      <alignment vertical="center"/>
    </xf>
    <xf numFmtId="49" fontId="3" fillId="2" borderId="4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49" fontId="7" fillId="2" borderId="10" xfId="0" applyNumberFormat="1" applyFont="1" applyFill="1" applyBorder="1" applyAlignment="1" applyProtection="1">
      <alignment horizontal="center" vertical="center"/>
      <protection locked="0"/>
    </xf>
    <xf numFmtId="49" fontId="3" fillId="2" borderId="4" xfId="0" quotePrefix="1" applyNumberFormat="1" applyFont="1" applyFill="1" applyBorder="1" applyAlignment="1" applyProtection="1">
      <alignment horizontal="center" vertical="center"/>
      <protection locked="0"/>
    </xf>
    <xf numFmtId="49" fontId="3" fillId="2" borderId="7" xfId="0" applyNumberFormat="1" applyFont="1" applyFill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49" fontId="3" fillId="2" borderId="4" xfId="0" quotePrefix="1" applyNumberFormat="1" applyFont="1" applyFill="1" applyBorder="1" applyAlignment="1" applyProtection="1">
      <alignment horizontal="right" vertical="center"/>
      <protection locked="0"/>
    </xf>
    <xf numFmtId="3" fontId="3" fillId="2" borderId="3" xfId="0" applyNumberFormat="1" applyFont="1" applyFill="1" applyBorder="1"/>
    <xf numFmtId="3" fontId="11" fillId="2" borderId="3" xfId="0" applyNumberFormat="1" applyFont="1" applyFill="1" applyBorder="1"/>
    <xf numFmtId="3" fontId="3" fillId="2" borderId="5" xfId="0" applyNumberFormat="1" applyFont="1" applyFill="1" applyBorder="1"/>
    <xf numFmtId="164" fontId="3" fillId="2" borderId="0" xfId="3" applyNumberFormat="1" applyFont="1" applyFill="1" applyAlignment="1">
      <alignment vertical="center"/>
    </xf>
    <xf numFmtId="164" fontId="3" fillId="2" borderId="0" xfId="0" applyNumberFormat="1" applyFont="1" applyFill="1" applyAlignment="1">
      <alignment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vertical="center"/>
    </xf>
    <xf numFmtId="0" fontId="14" fillId="2" borderId="11" xfId="0" applyFont="1" applyFill="1" applyBorder="1" applyAlignment="1">
      <alignment vertical="center"/>
    </xf>
    <xf numFmtId="3" fontId="3" fillId="2" borderId="0" xfId="0" applyNumberFormat="1" applyFont="1" applyFill="1" applyAlignment="1">
      <alignment vertical="center"/>
    </xf>
    <xf numFmtId="49" fontId="3" fillId="2" borderId="7" xfId="0" quotePrefix="1" applyNumberFormat="1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14" fillId="2" borderId="8" xfId="1" applyFont="1" applyFill="1" applyBorder="1" applyAlignment="1">
      <alignment horizontal="center" vertical="center"/>
    </xf>
    <xf numFmtId="0" fontId="14" fillId="2" borderId="10" xfId="1" applyFont="1" applyFill="1" applyBorder="1" applyAlignment="1">
      <alignment horizontal="center" vertical="center"/>
    </xf>
    <xf numFmtId="0" fontId="14" fillId="2" borderId="11" xfId="1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left" vertical="center" wrapText="1"/>
    </xf>
    <xf numFmtId="0" fontId="14" fillId="2" borderId="9" xfId="0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4" fillId="2" borderId="11" xfId="1" applyFont="1" applyFill="1" applyBorder="1" applyAlignment="1">
      <alignment horizontal="center" vertical="center" wrapText="1"/>
    </xf>
    <xf numFmtId="0" fontId="14" fillId="2" borderId="8" xfId="1" applyFont="1" applyFill="1" applyBorder="1" applyAlignment="1">
      <alignment horizontal="center" vertical="center" wrapText="1"/>
    </xf>
    <xf numFmtId="0" fontId="14" fillId="2" borderId="10" xfId="1" applyFont="1" applyFill="1" applyBorder="1" applyAlignment="1">
      <alignment horizontal="center" vertical="center" wrapText="1"/>
    </xf>
    <xf numFmtId="0" fontId="14" fillId="2" borderId="11" xfId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vertical="center"/>
    </xf>
  </cellXfs>
  <cellStyles count="7">
    <cellStyle name="Millares" xfId="3" builtinId="3"/>
    <cellStyle name="Millares 2" xfId="4" xr:uid="{00000000-0005-0000-0000-000001000000}"/>
    <cellStyle name="Normal" xfId="0" builtinId="0"/>
    <cellStyle name="Normal 2" xfId="2" xr:uid="{00000000-0005-0000-0000-000003000000}"/>
    <cellStyle name="Normal 3" xfId="1" xr:uid="{00000000-0005-0000-0000-000004000000}"/>
    <cellStyle name="Normal 6" xfId="5" xr:uid="{00000000-0005-0000-0000-000005000000}"/>
    <cellStyle name="Porcentaje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27214</xdr:rowOff>
    </xdr:from>
    <xdr:to>
      <xdr:col>2</xdr:col>
      <xdr:colOff>536121</xdr:colOff>
      <xdr:row>5</xdr:row>
      <xdr:rowOff>92528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479ACAB3-794C-46F9-AA7B-3AF6856A6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27214"/>
          <a:ext cx="11620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149678</xdr:colOff>
      <xdr:row>0</xdr:row>
      <xdr:rowOff>54429</xdr:rowOff>
    </xdr:from>
    <xdr:to>
      <xdr:col>2</xdr:col>
      <xdr:colOff>549728</xdr:colOff>
      <xdr:row>5</xdr:row>
      <xdr:rowOff>119743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CFCD75B1-02C3-45DA-BF25-1EF081EBEB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678" y="54429"/>
          <a:ext cx="11620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40821</xdr:colOff>
      <xdr:row>0</xdr:row>
      <xdr:rowOff>68036</xdr:rowOff>
    </xdr:from>
    <xdr:to>
      <xdr:col>2</xdr:col>
      <xdr:colOff>549728</xdr:colOff>
      <xdr:row>5</xdr:row>
      <xdr:rowOff>133350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A03D1F92-9566-41A4-B7DF-2994F2C901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21" y="68036"/>
          <a:ext cx="1162050" cy="1085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B6:T33"/>
  <sheetViews>
    <sheetView zoomScale="70" zoomScaleNormal="70" zoomScaleSheetLayoutView="100" workbookViewId="0">
      <selection activeCell="D41" sqref="D41"/>
    </sheetView>
  </sheetViews>
  <sheetFormatPr baseColWidth="10" defaultRowHeight="15.75" x14ac:dyDescent="0.2"/>
  <cols>
    <col min="1" max="1" width="2.7109375" style="12" customWidth="1"/>
    <col min="2" max="2" width="7.28515625" style="12" customWidth="1"/>
    <col min="3" max="3" width="14.7109375" style="12" customWidth="1"/>
    <col min="4" max="4" width="5.7109375" style="12" customWidth="1"/>
    <col min="5" max="5" width="43.85546875" style="12" customWidth="1"/>
    <col min="6" max="6" width="13.5703125" style="12" customWidth="1"/>
    <col min="7" max="8" width="18.5703125" style="12" bestFit="1" customWidth="1"/>
    <col min="9" max="9" width="19.7109375" style="12" bestFit="1" customWidth="1"/>
    <col min="10" max="10" width="18.140625" style="12" customWidth="1"/>
    <col min="11" max="11" width="16.85546875" style="12" customWidth="1"/>
    <col min="12" max="13" width="17.85546875" style="12" customWidth="1"/>
    <col min="14" max="14" width="15.28515625" style="12" customWidth="1"/>
    <col min="15" max="15" width="15.140625" style="12" customWidth="1"/>
    <col min="16" max="16" width="17.85546875" style="12" customWidth="1"/>
    <col min="17" max="17" width="16.42578125" style="12" customWidth="1"/>
    <col min="18" max="18" width="16.7109375" style="12" customWidth="1"/>
    <col min="19" max="19" width="20" style="12" customWidth="1"/>
    <col min="20" max="20" width="11.42578125" style="12"/>
    <col min="21" max="21" width="17.140625" style="12" bestFit="1" customWidth="1"/>
    <col min="22" max="16384" width="11.42578125" style="12"/>
  </cols>
  <sheetData>
    <row r="6" spans="2:20" x14ac:dyDescent="0.2">
      <c r="S6" s="14" t="s">
        <v>0</v>
      </c>
    </row>
    <row r="7" spans="2:20" x14ac:dyDescent="0.2">
      <c r="B7" s="62" t="s">
        <v>55</v>
      </c>
      <c r="C7" s="62"/>
      <c r="D7" s="63" t="s">
        <v>57</v>
      </c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</row>
    <row r="8" spans="2:20" x14ac:dyDescent="0.2">
      <c r="B8" s="62"/>
      <c r="C8" s="62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spans="2:20" x14ac:dyDescent="0.2">
      <c r="B9" s="62"/>
      <c r="C9" s="62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spans="2:20" x14ac:dyDescent="0.2">
      <c r="B10" s="62" t="s">
        <v>56</v>
      </c>
      <c r="C10" s="62"/>
      <c r="D10" s="63" t="s">
        <v>58</v>
      </c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spans="2:20" x14ac:dyDescent="0.2">
      <c r="S11" s="14"/>
    </row>
    <row r="12" spans="2:20" x14ac:dyDescent="0.2">
      <c r="S12" s="14"/>
    </row>
    <row r="13" spans="2:20" x14ac:dyDescent="0.2">
      <c r="S13" s="14"/>
    </row>
    <row r="14" spans="2:20" x14ac:dyDescent="0.2">
      <c r="G14" s="13" t="s">
        <v>54</v>
      </c>
      <c r="H14" s="13" t="s">
        <v>54</v>
      </c>
      <c r="I14" s="11" t="s">
        <v>49</v>
      </c>
      <c r="J14" s="11" t="s">
        <v>49</v>
      </c>
      <c r="K14" s="11" t="s">
        <v>49</v>
      </c>
      <c r="L14" s="11" t="s">
        <v>49</v>
      </c>
      <c r="M14" s="11" t="s">
        <v>49</v>
      </c>
      <c r="N14" s="11" t="s">
        <v>49</v>
      </c>
      <c r="O14" s="11" t="s">
        <v>49</v>
      </c>
      <c r="P14" s="11" t="s">
        <v>49</v>
      </c>
      <c r="Q14" s="11" t="s">
        <v>49</v>
      </c>
      <c r="R14" s="11" t="s">
        <v>49</v>
      </c>
      <c r="S14" s="38"/>
    </row>
    <row r="15" spans="2:20" s="5" customFormat="1" ht="15.75" customHeight="1" x14ac:dyDescent="0.2">
      <c r="B15" s="1"/>
      <c r="C15" s="2"/>
      <c r="D15" s="1"/>
      <c r="E15" s="3"/>
      <c r="F15" s="65" t="s">
        <v>53</v>
      </c>
      <c r="G15" s="64" t="s">
        <v>13</v>
      </c>
      <c r="H15" s="64" t="s">
        <v>14</v>
      </c>
      <c r="I15" s="64" t="s">
        <v>15</v>
      </c>
      <c r="J15" s="64" t="s">
        <v>16</v>
      </c>
      <c r="K15" s="64" t="s">
        <v>17</v>
      </c>
      <c r="L15" s="64" t="s">
        <v>18</v>
      </c>
      <c r="M15" s="59" t="s">
        <v>19</v>
      </c>
      <c r="N15" s="59" t="s">
        <v>20</v>
      </c>
      <c r="O15" s="59" t="s">
        <v>21</v>
      </c>
      <c r="P15" s="59" t="s">
        <v>22</v>
      </c>
      <c r="Q15" s="59" t="s">
        <v>23</v>
      </c>
      <c r="R15" s="59" t="s">
        <v>24</v>
      </c>
      <c r="S15" s="56" t="s">
        <v>25</v>
      </c>
    </row>
    <row r="16" spans="2:20" s="5" customFormat="1" x14ac:dyDescent="0.2">
      <c r="B16" s="10" t="s">
        <v>1</v>
      </c>
      <c r="C16" s="4" t="s">
        <v>2</v>
      </c>
      <c r="D16" s="10" t="s">
        <v>3</v>
      </c>
      <c r="E16" s="6" t="s">
        <v>4</v>
      </c>
      <c r="F16" s="66"/>
      <c r="G16" s="64"/>
      <c r="H16" s="64"/>
      <c r="I16" s="64"/>
      <c r="J16" s="64"/>
      <c r="K16" s="64"/>
      <c r="L16" s="64"/>
      <c r="M16" s="60"/>
      <c r="N16" s="60"/>
      <c r="O16" s="60"/>
      <c r="P16" s="60"/>
      <c r="Q16" s="60"/>
      <c r="R16" s="60"/>
      <c r="S16" s="57"/>
    </row>
    <row r="17" spans="2:20" s="5" customFormat="1" x14ac:dyDescent="0.2">
      <c r="B17" s="10" t="s">
        <v>5</v>
      </c>
      <c r="C17" s="4"/>
      <c r="D17" s="10"/>
      <c r="E17" s="6"/>
      <c r="F17" s="66"/>
      <c r="G17" s="64"/>
      <c r="H17" s="64"/>
      <c r="I17" s="64"/>
      <c r="J17" s="64"/>
      <c r="K17" s="64"/>
      <c r="L17" s="64"/>
      <c r="M17" s="60"/>
      <c r="N17" s="60"/>
      <c r="O17" s="60"/>
      <c r="P17" s="60"/>
      <c r="Q17" s="60"/>
      <c r="R17" s="60"/>
      <c r="S17" s="57"/>
    </row>
    <row r="18" spans="2:20" s="5" customFormat="1" x14ac:dyDescent="0.2">
      <c r="B18" s="6"/>
      <c r="C18" s="7"/>
      <c r="D18" s="6"/>
      <c r="E18" s="6"/>
      <c r="F18" s="66"/>
      <c r="G18" s="64"/>
      <c r="H18" s="64"/>
      <c r="I18" s="64"/>
      <c r="J18" s="64"/>
      <c r="K18" s="64"/>
      <c r="L18" s="64"/>
      <c r="M18" s="60"/>
      <c r="N18" s="60"/>
      <c r="O18" s="60"/>
      <c r="P18" s="60"/>
      <c r="Q18" s="60"/>
      <c r="R18" s="60"/>
      <c r="S18" s="57"/>
    </row>
    <row r="19" spans="2:20" s="5" customFormat="1" x14ac:dyDescent="0.2">
      <c r="B19" s="8"/>
      <c r="C19" s="9"/>
      <c r="D19" s="8"/>
      <c r="E19" s="8"/>
      <c r="F19" s="67"/>
      <c r="G19" s="64"/>
      <c r="H19" s="64"/>
      <c r="I19" s="64"/>
      <c r="J19" s="64"/>
      <c r="K19" s="64"/>
      <c r="L19" s="64"/>
      <c r="M19" s="61"/>
      <c r="N19" s="61"/>
      <c r="O19" s="61"/>
      <c r="P19" s="61"/>
      <c r="Q19" s="61"/>
      <c r="R19" s="61"/>
      <c r="S19" s="58"/>
    </row>
    <row r="20" spans="2:20" x14ac:dyDescent="0.2">
      <c r="B20" s="15" t="s">
        <v>9</v>
      </c>
      <c r="C20" s="18"/>
      <c r="D20" s="39"/>
      <c r="E20" s="40" t="s">
        <v>6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16"/>
    </row>
    <row r="21" spans="2:20" x14ac:dyDescent="0.2">
      <c r="B21" s="23"/>
      <c r="C21" s="18" t="s">
        <v>7</v>
      </c>
      <c r="D21" s="39"/>
      <c r="E21" s="40" t="s">
        <v>10</v>
      </c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19"/>
    </row>
    <row r="22" spans="2:20" ht="31.5" x14ac:dyDescent="0.2">
      <c r="B22" s="23"/>
      <c r="C22" s="41"/>
      <c r="D22" s="42" t="s">
        <v>31</v>
      </c>
      <c r="E22" s="40" t="s">
        <v>35</v>
      </c>
      <c r="F22" s="19">
        <v>1303087</v>
      </c>
      <c r="G22" s="17">
        <v>0</v>
      </c>
      <c r="H22" s="17">
        <v>0</v>
      </c>
      <c r="I22" s="17">
        <v>105700</v>
      </c>
      <c r="J22" s="17">
        <v>0</v>
      </c>
      <c r="K22" s="17">
        <v>396501</v>
      </c>
      <c r="L22" s="17">
        <v>251000</v>
      </c>
      <c r="M22" s="17">
        <v>0</v>
      </c>
      <c r="N22" s="17">
        <v>36178</v>
      </c>
      <c r="O22" s="17">
        <v>20000</v>
      </c>
      <c r="P22" s="17">
        <v>43378</v>
      </c>
      <c r="Q22" s="17">
        <v>147348</v>
      </c>
      <c r="R22" s="17">
        <v>302982</v>
      </c>
      <c r="S22" s="71">
        <f>+SUM(G22:R22)</f>
        <v>1303087</v>
      </c>
    </row>
    <row r="23" spans="2:20" x14ac:dyDescent="0.2">
      <c r="B23" s="23"/>
      <c r="C23" s="41"/>
      <c r="D23" s="42" t="s">
        <v>26</v>
      </c>
      <c r="E23" s="40" t="s">
        <v>36</v>
      </c>
      <c r="F23" s="19">
        <v>2609460</v>
      </c>
      <c r="G23" s="17">
        <v>17666.239999999998</v>
      </c>
      <c r="H23" s="17">
        <v>73718</v>
      </c>
      <c r="I23" s="17">
        <v>53543</v>
      </c>
      <c r="J23" s="17">
        <v>118289</v>
      </c>
      <c r="K23" s="17">
        <v>193276</v>
      </c>
      <c r="L23" s="17">
        <v>343509</v>
      </c>
      <c r="M23" s="17">
        <v>115334</v>
      </c>
      <c r="N23" s="17">
        <v>111324</v>
      </c>
      <c r="O23" s="17">
        <v>418466</v>
      </c>
      <c r="P23" s="17">
        <v>404810</v>
      </c>
      <c r="Q23" s="17">
        <v>423599</v>
      </c>
      <c r="R23" s="17">
        <v>335926</v>
      </c>
      <c r="S23" s="71">
        <f t="shared" ref="S23:S24" si="0">+SUM(G23:R23)</f>
        <v>2609460.2400000002</v>
      </c>
    </row>
    <row r="24" spans="2:20" ht="15" customHeight="1" x14ac:dyDescent="0.2">
      <c r="B24" s="23"/>
      <c r="C24" s="41"/>
      <c r="D24" s="42" t="s">
        <v>32</v>
      </c>
      <c r="E24" s="40" t="s">
        <v>37</v>
      </c>
      <c r="F24" s="19">
        <v>90486</v>
      </c>
      <c r="G24" s="17">
        <v>0</v>
      </c>
      <c r="H24" s="17">
        <v>0</v>
      </c>
      <c r="I24" s="17">
        <v>7735</v>
      </c>
      <c r="J24" s="17">
        <v>0</v>
      </c>
      <c r="K24" s="17">
        <v>12000</v>
      </c>
      <c r="L24" s="17">
        <v>3201</v>
      </c>
      <c r="M24" s="17">
        <v>12000</v>
      </c>
      <c r="N24" s="17">
        <v>20000</v>
      </c>
      <c r="O24" s="17">
        <v>0</v>
      </c>
      <c r="P24" s="17">
        <v>4800</v>
      </c>
      <c r="Q24" s="17">
        <v>14500</v>
      </c>
      <c r="R24" s="17">
        <v>16250</v>
      </c>
      <c r="S24" s="71">
        <f t="shared" si="0"/>
        <v>90486</v>
      </c>
      <c r="T24" s="54"/>
    </row>
    <row r="25" spans="2:20" ht="15" customHeight="1" x14ac:dyDescent="0.2">
      <c r="B25" s="23"/>
      <c r="C25" s="41"/>
      <c r="D25" s="42" t="s">
        <v>33</v>
      </c>
      <c r="E25" s="40" t="s">
        <v>38</v>
      </c>
      <c r="F25" s="19">
        <v>181473</v>
      </c>
      <c r="G25" s="17">
        <v>0</v>
      </c>
      <c r="H25" s="17">
        <v>0</v>
      </c>
      <c r="I25" s="17">
        <v>0</v>
      </c>
      <c r="J25" s="17">
        <v>0</v>
      </c>
      <c r="K25" s="17">
        <v>15821</v>
      </c>
      <c r="L25" s="17">
        <v>0</v>
      </c>
      <c r="M25" s="17">
        <v>0</v>
      </c>
      <c r="N25" s="17">
        <v>69360</v>
      </c>
      <c r="O25" s="17">
        <v>40800</v>
      </c>
      <c r="P25" s="17">
        <v>0</v>
      </c>
      <c r="Q25" s="17">
        <v>11200</v>
      </c>
      <c r="R25" s="17">
        <v>44292</v>
      </c>
      <c r="S25" s="19">
        <f t="shared" ref="S25:S32" si="1">SUM(G25:R25)</f>
        <v>181473</v>
      </c>
      <c r="T25" s="54"/>
    </row>
    <row r="26" spans="2:20" x14ac:dyDescent="0.2">
      <c r="B26" s="23"/>
      <c r="C26" s="41"/>
      <c r="D26" s="42" t="s">
        <v>34</v>
      </c>
      <c r="E26" s="40" t="s">
        <v>39</v>
      </c>
      <c r="F26" s="19">
        <v>2383906</v>
      </c>
      <c r="G26" s="17">
        <v>54000</v>
      </c>
      <c r="H26" s="17">
        <v>97750</v>
      </c>
      <c r="I26" s="17">
        <v>433200</v>
      </c>
      <c r="J26" s="17">
        <v>0</v>
      </c>
      <c r="K26" s="17">
        <v>120000</v>
      </c>
      <c r="L26" s="17">
        <v>50750</v>
      </c>
      <c r="M26" s="17">
        <v>40750</v>
      </c>
      <c r="N26" s="17">
        <v>310500</v>
      </c>
      <c r="O26" s="17">
        <v>49300</v>
      </c>
      <c r="P26" s="17">
        <v>40750</v>
      </c>
      <c r="Q26" s="17">
        <v>789000</v>
      </c>
      <c r="R26" s="17">
        <v>397906</v>
      </c>
      <c r="S26" s="19">
        <f t="shared" si="1"/>
        <v>2383906</v>
      </c>
      <c r="T26" s="54"/>
    </row>
    <row r="27" spans="2:20" x14ac:dyDescent="0.2">
      <c r="B27" s="15" t="s">
        <v>40</v>
      </c>
      <c r="C27" s="18"/>
      <c r="D27" s="39"/>
      <c r="E27" s="40" t="s">
        <v>27</v>
      </c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19">
        <f t="shared" si="1"/>
        <v>0</v>
      </c>
      <c r="T27" s="54"/>
    </row>
    <row r="28" spans="2:20" x14ac:dyDescent="0.2">
      <c r="B28" s="15"/>
      <c r="C28" s="18" t="s">
        <v>7</v>
      </c>
      <c r="D28" s="39"/>
      <c r="E28" s="40" t="s">
        <v>10</v>
      </c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19">
        <f t="shared" si="1"/>
        <v>0</v>
      </c>
      <c r="T28" s="54"/>
    </row>
    <row r="29" spans="2:20" x14ac:dyDescent="0.2">
      <c r="B29" s="15"/>
      <c r="C29" s="41"/>
      <c r="D29" s="42" t="s">
        <v>34</v>
      </c>
      <c r="E29" s="40" t="s">
        <v>39</v>
      </c>
      <c r="F29" s="20">
        <v>1163933</v>
      </c>
      <c r="G29" s="20">
        <v>7541</v>
      </c>
      <c r="H29" s="20">
        <v>10392</v>
      </c>
      <c r="I29" s="20">
        <v>13660</v>
      </c>
      <c r="J29" s="20">
        <v>39950</v>
      </c>
      <c r="K29" s="20">
        <v>270100</v>
      </c>
      <c r="L29" s="20">
        <v>284840</v>
      </c>
      <c r="M29" s="20">
        <v>169500</v>
      </c>
      <c r="N29" s="20">
        <v>35000</v>
      </c>
      <c r="O29" s="20">
        <v>25500</v>
      </c>
      <c r="P29" s="20">
        <v>78533</v>
      </c>
      <c r="Q29" s="20">
        <v>33500</v>
      </c>
      <c r="R29" s="20">
        <v>195417</v>
      </c>
      <c r="S29" s="19">
        <f t="shared" si="1"/>
        <v>1163933</v>
      </c>
      <c r="T29" s="54"/>
    </row>
    <row r="30" spans="2:20" x14ac:dyDescent="0.2">
      <c r="B30" s="15" t="s">
        <v>28</v>
      </c>
      <c r="C30" s="18"/>
      <c r="D30" s="39"/>
      <c r="E30" s="40" t="s">
        <v>29</v>
      </c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19">
        <f t="shared" si="1"/>
        <v>0</v>
      </c>
      <c r="T30" s="54"/>
    </row>
    <row r="31" spans="2:20" x14ac:dyDescent="0.2">
      <c r="B31" s="23"/>
      <c r="C31" s="26" t="s">
        <v>8</v>
      </c>
      <c r="D31" s="24"/>
      <c r="E31" s="40" t="s">
        <v>30</v>
      </c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9">
        <f t="shared" si="1"/>
        <v>0</v>
      </c>
      <c r="T31" s="54"/>
    </row>
    <row r="32" spans="2:20" x14ac:dyDescent="0.2">
      <c r="B32" s="28" t="s">
        <v>11</v>
      </c>
      <c r="C32" s="29"/>
      <c r="D32" s="43"/>
      <c r="E32" s="44" t="s">
        <v>12</v>
      </c>
      <c r="F32" s="32">
        <v>0</v>
      </c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1">
        <f t="shared" si="1"/>
        <v>0</v>
      </c>
      <c r="T32" s="54"/>
    </row>
    <row r="33" spans="2:5" x14ac:dyDescent="0.2">
      <c r="B33" s="35"/>
      <c r="C33" s="36"/>
      <c r="D33" s="36"/>
      <c r="E33" s="37"/>
    </row>
  </sheetData>
  <mergeCells count="18">
    <mergeCell ref="F15:F19"/>
    <mergeCell ref="G15:G19"/>
    <mergeCell ref="H15:H19"/>
    <mergeCell ref="S15:S19"/>
    <mergeCell ref="Q15:Q19"/>
    <mergeCell ref="R15:R19"/>
    <mergeCell ref="B7:C9"/>
    <mergeCell ref="D7:T9"/>
    <mergeCell ref="B10:C10"/>
    <mergeCell ref="D10:T10"/>
    <mergeCell ref="N15:N19"/>
    <mergeCell ref="O15:O19"/>
    <mergeCell ref="P15:P19"/>
    <mergeCell ref="I15:I19"/>
    <mergeCell ref="J15:J19"/>
    <mergeCell ref="K15:K19"/>
    <mergeCell ref="L15:L19"/>
    <mergeCell ref="M15:M19"/>
  </mergeCells>
  <phoneticPr fontId="10" type="noConversion"/>
  <printOptions horizontalCentered="1"/>
  <pageMargins left="0.59055118110236227" right="0.59055118110236227" top="0.59055118110236227" bottom="0.98425196850393704" header="0" footer="0"/>
  <pageSetup paperSize="5" scale="50" fitToHeight="0" orientation="landscape" r:id="rId1"/>
  <headerFooter alignWithMargins="0"/>
  <ignoredErrors>
    <ignoredError sqref="B30:D32 B23:D23 B20:D22 B24:D26 B27:D29" numberStoredAsText="1"/>
    <ignoredError sqref="S22:S32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8:T35"/>
  <sheetViews>
    <sheetView zoomScale="70" zoomScaleNormal="70" zoomScaleSheetLayoutView="70" workbookViewId="0">
      <selection sqref="A1:U35"/>
    </sheetView>
  </sheetViews>
  <sheetFormatPr baseColWidth="10" defaultRowHeight="15.75" x14ac:dyDescent="0.2"/>
  <cols>
    <col min="1" max="1" width="2.7109375" style="12" customWidth="1"/>
    <col min="2" max="3" width="8.7109375" style="12" customWidth="1"/>
    <col min="4" max="4" width="5.7109375" style="12" customWidth="1"/>
    <col min="5" max="5" width="47.140625" style="12" customWidth="1"/>
    <col min="6" max="6" width="20.7109375" style="12" customWidth="1"/>
    <col min="7" max="12" width="15.7109375" style="12" customWidth="1"/>
    <col min="13" max="18" width="17.140625" style="12" bestFit="1" customWidth="1"/>
    <col min="19" max="19" width="20" style="12" customWidth="1"/>
    <col min="20" max="20" width="13.140625" style="12" bestFit="1" customWidth="1"/>
    <col min="21" max="21" width="14.7109375" style="12" bestFit="1" customWidth="1"/>
    <col min="22" max="16384" width="11.42578125" style="12"/>
  </cols>
  <sheetData>
    <row r="8" spans="2:20" x14ac:dyDescent="0.2">
      <c r="B8" s="62" t="s">
        <v>55</v>
      </c>
      <c r="C8" s="62"/>
      <c r="D8" s="63" t="s">
        <v>57</v>
      </c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</row>
    <row r="9" spans="2:20" x14ac:dyDescent="0.2">
      <c r="B9" s="62"/>
      <c r="C9" s="62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</row>
    <row r="10" spans="2:20" x14ac:dyDescent="0.2">
      <c r="B10" s="62"/>
      <c r="C10" s="62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</row>
    <row r="11" spans="2:20" x14ac:dyDescent="0.2">
      <c r="B11" s="62" t="s">
        <v>56</v>
      </c>
      <c r="C11" s="62"/>
      <c r="D11" s="63" t="s">
        <v>58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</row>
    <row r="15" spans="2:20" x14ac:dyDescent="0.2">
      <c r="G15" s="13" t="s">
        <v>54</v>
      </c>
      <c r="H15" s="13" t="s">
        <v>54</v>
      </c>
      <c r="I15" s="11" t="s">
        <v>49</v>
      </c>
      <c r="J15" s="11" t="s">
        <v>49</v>
      </c>
      <c r="K15" s="11" t="s">
        <v>49</v>
      </c>
      <c r="L15" s="11" t="s">
        <v>49</v>
      </c>
      <c r="M15" s="11" t="s">
        <v>49</v>
      </c>
      <c r="N15" s="11" t="s">
        <v>49</v>
      </c>
      <c r="O15" s="11" t="s">
        <v>49</v>
      </c>
      <c r="P15" s="11" t="s">
        <v>49</v>
      </c>
      <c r="Q15" s="11" t="s">
        <v>49</v>
      </c>
      <c r="R15" s="11" t="s">
        <v>49</v>
      </c>
      <c r="S15" s="14" t="s">
        <v>0</v>
      </c>
    </row>
    <row r="16" spans="2:20" s="5" customFormat="1" ht="15.75" customHeight="1" x14ac:dyDescent="0.2">
      <c r="B16" s="1"/>
      <c r="C16" s="2"/>
      <c r="D16" s="1"/>
      <c r="E16" s="3"/>
      <c r="F16" s="68" t="s">
        <v>59</v>
      </c>
      <c r="G16" s="64" t="s">
        <v>13</v>
      </c>
      <c r="H16" s="64" t="s">
        <v>14</v>
      </c>
      <c r="I16" s="64" t="s">
        <v>15</v>
      </c>
      <c r="J16" s="64" t="s">
        <v>16</v>
      </c>
      <c r="K16" s="64" t="s">
        <v>17</v>
      </c>
      <c r="L16" s="64" t="s">
        <v>18</v>
      </c>
      <c r="M16" s="59" t="s">
        <v>19</v>
      </c>
      <c r="N16" s="59" t="s">
        <v>20</v>
      </c>
      <c r="O16" s="59" t="s">
        <v>21</v>
      </c>
      <c r="P16" s="59" t="s">
        <v>22</v>
      </c>
      <c r="Q16" s="59" t="s">
        <v>23</v>
      </c>
      <c r="R16" s="59" t="s">
        <v>24</v>
      </c>
      <c r="S16" s="51" t="s">
        <v>25</v>
      </c>
    </row>
    <row r="17" spans="2:20" s="5" customFormat="1" x14ac:dyDescent="0.2">
      <c r="B17" s="10" t="s">
        <v>1</v>
      </c>
      <c r="C17" s="4" t="s">
        <v>2</v>
      </c>
      <c r="D17" s="10" t="s">
        <v>3</v>
      </c>
      <c r="E17" s="6" t="s">
        <v>4</v>
      </c>
      <c r="F17" s="69"/>
      <c r="G17" s="64"/>
      <c r="H17" s="64"/>
      <c r="I17" s="64"/>
      <c r="J17" s="64"/>
      <c r="K17" s="64"/>
      <c r="L17" s="64"/>
      <c r="M17" s="60"/>
      <c r="N17" s="60"/>
      <c r="O17" s="60"/>
      <c r="P17" s="60"/>
      <c r="Q17" s="60"/>
      <c r="R17" s="60"/>
      <c r="S17" s="52"/>
    </row>
    <row r="18" spans="2:20" s="5" customFormat="1" x14ac:dyDescent="0.2">
      <c r="B18" s="10" t="s">
        <v>5</v>
      </c>
      <c r="C18" s="4"/>
      <c r="D18" s="10"/>
      <c r="E18" s="6"/>
      <c r="F18" s="69"/>
      <c r="G18" s="64"/>
      <c r="H18" s="64"/>
      <c r="I18" s="64"/>
      <c r="J18" s="64"/>
      <c r="K18" s="64"/>
      <c r="L18" s="64"/>
      <c r="M18" s="60"/>
      <c r="N18" s="60"/>
      <c r="O18" s="60"/>
      <c r="P18" s="60"/>
      <c r="Q18" s="60"/>
      <c r="R18" s="60"/>
      <c r="S18" s="52"/>
    </row>
    <row r="19" spans="2:20" s="5" customFormat="1" x14ac:dyDescent="0.2">
      <c r="B19" s="6"/>
      <c r="C19" s="7"/>
      <c r="D19" s="6"/>
      <c r="E19" s="6"/>
      <c r="F19" s="69"/>
      <c r="G19" s="64"/>
      <c r="H19" s="64"/>
      <c r="I19" s="64"/>
      <c r="J19" s="64"/>
      <c r="K19" s="64"/>
      <c r="L19" s="64"/>
      <c r="M19" s="60"/>
      <c r="N19" s="60"/>
      <c r="O19" s="60"/>
      <c r="P19" s="60"/>
      <c r="Q19" s="60"/>
      <c r="R19" s="60"/>
      <c r="S19" s="52"/>
    </row>
    <row r="20" spans="2:20" s="5" customFormat="1" x14ac:dyDescent="0.2">
      <c r="B20" s="8"/>
      <c r="C20" s="9"/>
      <c r="D20" s="8"/>
      <c r="E20" s="8"/>
      <c r="F20" s="70"/>
      <c r="G20" s="64"/>
      <c r="H20" s="64"/>
      <c r="I20" s="64"/>
      <c r="J20" s="64"/>
      <c r="K20" s="64"/>
      <c r="L20" s="64"/>
      <c r="M20" s="61"/>
      <c r="N20" s="61"/>
      <c r="O20" s="61"/>
      <c r="P20" s="61"/>
      <c r="Q20" s="61"/>
      <c r="R20" s="61"/>
      <c r="S20" s="53"/>
    </row>
    <row r="21" spans="2:20" x14ac:dyDescent="0.2">
      <c r="B21" s="15" t="s">
        <v>9</v>
      </c>
      <c r="C21" s="18"/>
      <c r="D21" s="39"/>
      <c r="E21" s="25" t="s">
        <v>6</v>
      </c>
      <c r="F21" s="20">
        <f>F22</f>
        <v>73300176</v>
      </c>
      <c r="G21" s="20">
        <f t="shared" ref="G21:R21" si="0">G22</f>
        <v>36785658</v>
      </c>
      <c r="H21" s="20">
        <f t="shared" si="0"/>
        <v>7421902</v>
      </c>
      <c r="I21" s="20">
        <f t="shared" si="0"/>
        <v>26807375</v>
      </c>
      <c r="J21" s="20">
        <f t="shared" si="0"/>
        <v>142181</v>
      </c>
      <c r="K21" s="20">
        <f t="shared" si="0"/>
        <v>306191</v>
      </c>
      <c r="L21" s="20">
        <f t="shared" si="0"/>
        <v>300291</v>
      </c>
      <c r="M21" s="20">
        <f t="shared" si="0"/>
        <v>725926</v>
      </c>
      <c r="N21" s="20">
        <f t="shared" si="0"/>
        <v>179719</v>
      </c>
      <c r="O21" s="20">
        <f t="shared" si="0"/>
        <v>194181</v>
      </c>
      <c r="P21" s="20">
        <f t="shared" si="0"/>
        <v>159666</v>
      </c>
      <c r="Q21" s="20">
        <f t="shared" si="0"/>
        <v>63149</v>
      </c>
      <c r="R21" s="20">
        <f t="shared" si="0"/>
        <v>213937</v>
      </c>
      <c r="S21" s="16">
        <f>SUM(G21:R21)</f>
        <v>73300176</v>
      </c>
    </row>
    <row r="22" spans="2:20" x14ac:dyDescent="0.2">
      <c r="B22" s="23"/>
      <c r="C22" s="18" t="s">
        <v>7</v>
      </c>
      <c r="D22" s="39"/>
      <c r="E22" s="25" t="s">
        <v>10</v>
      </c>
      <c r="F22" s="20">
        <f>F23+F24</f>
        <v>73300176</v>
      </c>
      <c r="G22" s="20">
        <f t="shared" ref="G22:R22" si="1">G23+G24</f>
        <v>36785658</v>
      </c>
      <c r="H22" s="20">
        <f t="shared" si="1"/>
        <v>7421902</v>
      </c>
      <c r="I22" s="20">
        <f t="shared" si="1"/>
        <v>26807375</v>
      </c>
      <c r="J22" s="20">
        <f t="shared" si="1"/>
        <v>142181</v>
      </c>
      <c r="K22" s="20">
        <f t="shared" si="1"/>
        <v>306191</v>
      </c>
      <c r="L22" s="20">
        <f t="shared" si="1"/>
        <v>300291</v>
      </c>
      <c r="M22" s="20">
        <f t="shared" si="1"/>
        <v>725926</v>
      </c>
      <c r="N22" s="20">
        <f t="shared" si="1"/>
        <v>179719</v>
      </c>
      <c r="O22" s="20">
        <f t="shared" si="1"/>
        <v>194181</v>
      </c>
      <c r="P22" s="20">
        <f t="shared" si="1"/>
        <v>159666</v>
      </c>
      <c r="Q22" s="20">
        <f t="shared" si="1"/>
        <v>63149</v>
      </c>
      <c r="R22" s="20">
        <f t="shared" si="1"/>
        <v>213937</v>
      </c>
      <c r="S22" s="19">
        <f t="shared" ref="S22:S34" si="2">SUM(G22:R22)</f>
        <v>73300176</v>
      </c>
    </row>
    <row r="23" spans="2:20" ht="15" customHeight="1" x14ac:dyDescent="0.2">
      <c r="B23" s="23"/>
      <c r="C23" s="41"/>
      <c r="D23" s="42" t="s">
        <v>41</v>
      </c>
      <c r="E23" s="25" t="s">
        <v>42</v>
      </c>
      <c r="F23" s="17">
        <v>70437456</v>
      </c>
      <c r="G23" s="17">
        <v>36759559</v>
      </c>
      <c r="H23" s="17">
        <v>7384923</v>
      </c>
      <c r="I23" s="17">
        <v>26292974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v>0</v>
      </c>
      <c r="S23" s="19">
        <f t="shared" si="2"/>
        <v>70437456</v>
      </c>
      <c r="T23" s="54"/>
    </row>
    <row r="24" spans="2:20" ht="15" customHeight="1" x14ac:dyDescent="0.2">
      <c r="B24" s="23"/>
      <c r="C24" s="41"/>
      <c r="D24" s="42" t="s">
        <v>43</v>
      </c>
      <c r="E24" s="25" t="s">
        <v>44</v>
      </c>
      <c r="F24" s="17">
        <v>2862720</v>
      </c>
      <c r="G24" s="17">
        <v>26099</v>
      </c>
      <c r="H24" s="17">
        <v>36979</v>
      </c>
      <c r="I24" s="17">
        <v>514401</v>
      </c>
      <c r="J24" s="17">
        <v>142181</v>
      </c>
      <c r="K24" s="17">
        <v>306191</v>
      </c>
      <c r="L24" s="17">
        <v>300291</v>
      </c>
      <c r="M24" s="17">
        <v>725926</v>
      </c>
      <c r="N24" s="17">
        <v>179719</v>
      </c>
      <c r="O24" s="17">
        <v>194181</v>
      </c>
      <c r="P24" s="17">
        <v>159666</v>
      </c>
      <c r="Q24" s="17">
        <v>63149</v>
      </c>
      <c r="R24" s="17">
        <v>213937</v>
      </c>
      <c r="S24" s="19">
        <f t="shared" si="2"/>
        <v>2862720</v>
      </c>
      <c r="T24" s="54"/>
    </row>
    <row r="25" spans="2:20" ht="15" customHeight="1" x14ac:dyDescent="0.2">
      <c r="B25" s="27">
        <v>30</v>
      </c>
      <c r="C25" s="18"/>
      <c r="D25" s="45"/>
      <c r="E25" s="25" t="s">
        <v>51</v>
      </c>
      <c r="F25" s="17">
        <f>F26</f>
        <v>48877288</v>
      </c>
      <c r="G25" s="17">
        <f t="shared" ref="G25:S25" si="3">G26</f>
        <v>0</v>
      </c>
      <c r="H25" s="17">
        <f t="shared" si="3"/>
        <v>48877288</v>
      </c>
      <c r="I25" s="17">
        <f t="shared" si="3"/>
        <v>0</v>
      </c>
      <c r="J25" s="17">
        <f t="shared" si="3"/>
        <v>0</v>
      </c>
      <c r="K25" s="17">
        <f t="shared" si="3"/>
        <v>0</v>
      </c>
      <c r="L25" s="17">
        <f t="shared" si="3"/>
        <v>0</v>
      </c>
      <c r="M25" s="17">
        <f t="shared" si="3"/>
        <v>0</v>
      </c>
      <c r="N25" s="17">
        <f t="shared" si="3"/>
        <v>0</v>
      </c>
      <c r="O25" s="17">
        <f t="shared" si="3"/>
        <v>0</v>
      </c>
      <c r="P25" s="17">
        <f t="shared" si="3"/>
        <v>0</v>
      </c>
      <c r="Q25" s="17">
        <f t="shared" si="3"/>
        <v>0</v>
      </c>
      <c r="R25" s="17">
        <f t="shared" si="3"/>
        <v>0</v>
      </c>
      <c r="S25" s="17">
        <f t="shared" si="3"/>
        <v>48877288</v>
      </c>
      <c r="T25" s="54"/>
    </row>
    <row r="26" spans="2:20" x14ac:dyDescent="0.2">
      <c r="B26" s="27"/>
      <c r="C26" s="22">
        <v>10</v>
      </c>
      <c r="D26" s="45"/>
      <c r="E26" s="25" t="s">
        <v>50</v>
      </c>
      <c r="F26" s="17">
        <v>48877288</v>
      </c>
      <c r="G26" s="20">
        <v>0</v>
      </c>
      <c r="H26" s="17">
        <v>48877288</v>
      </c>
      <c r="I26" s="20">
        <v>0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19">
        <f t="shared" si="2"/>
        <v>48877288</v>
      </c>
      <c r="T26" s="54"/>
    </row>
    <row r="27" spans="2:20" x14ac:dyDescent="0.2">
      <c r="B27" s="15" t="s">
        <v>45</v>
      </c>
      <c r="C27" s="18"/>
      <c r="D27" s="39"/>
      <c r="E27" s="25" t="s">
        <v>46</v>
      </c>
      <c r="F27" s="17">
        <v>9151948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1775606</v>
      </c>
      <c r="M27" s="17">
        <v>1027454</v>
      </c>
      <c r="N27" s="17">
        <v>1380195</v>
      </c>
      <c r="O27" s="17">
        <v>1000000</v>
      </c>
      <c r="P27" s="17">
        <v>2000000</v>
      </c>
      <c r="Q27" s="17">
        <v>735748</v>
      </c>
      <c r="R27" s="17">
        <v>1232945</v>
      </c>
      <c r="S27" s="19">
        <f t="shared" si="2"/>
        <v>9151948</v>
      </c>
      <c r="T27" s="54"/>
    </row>
    <row r="28" spans="2:20" x14ac:dyDescent="0.2">
      <c r="B28" s="15" t="s">
        <v>40</v>
      </c>
      <c r="C28" s="18"/>
      <c r="D28" s="39"/>
      <c r="E28" s="25" t="s">
        <v>27</v>
      </c>
      <c r="F28" s="17">
        <f>F29+F30+F31</f>
        <v>118260981</v>
      </c>
      <c r="G28" s="17">
        <f t="shared" ref="G28:S28" si="4">G29+G30+G31</f>
        <v>4672074</v>
      </c>
      <c r="H28" s="17">
        <f t="shared" si="4"/>
        <v>4802993</v>
      </c>
      <c r="I28" s="17">
        <f t="shared" si="4"/>
        <v>9435260</v>
      </c>
      <c r="J28" s="17">
        <f t="shared" si="4"/>
        <v>11431703</v>
      </c>
      <c r="K28" s="17">
        <f t="shared" si="4"/>
        <v>4371545</v>
      </c>
      <c r="L28" s="17">
        <f t="shared" si="4"/>
        <v>9546073</v>
      </c>
      <c r="M28" s="17">
        <f t="shared" si="4"/>
        <v>20825049</v>
      </c>
      <c r="N28" s="17">
        <f t="shared" si="4"/>
        <v>5436812</v>
      </c>
      <c r="O28" s="17">
        <f t="shared" si="4"/>
        <v>6377172</v>
      </c>
      <c r="P28" s="17">
        <f t="shared" si="4"/>
        <v>8455105</v>
      </c>
      <c r="Q28" s="17">
        <f t="shared" si="4"/>
        <v>11257619</v>
      </c>
      <c r="R28" s="17">
        <f t="shared" si="4"/>
        <v>21649576</v>
      </c>
      <c r="S28" s="17">
        <f t="shared" si="4"/>
        <v>118260981</v>
      </c>
      <c r="T28" s="54"/>
    </row>
    <row r="29" spans="2:20" ht="15" customHeight="1" x14ac:dyDescent="0.25">
      <c r="B29" s="15"/>
      <c r="C29" s="18"/>
      <c r="D29" s="39">
        <v>110</v>
      </c>
      <c r="E29" s="25" t="s">
        <v>47</v>
      </c>
      <c r="F29" s="20">
        <v>15930849</v>
      </c>
      <c r="G29" s="46">
        <v>0</v>
      </c>
      <c r="H29" s="46">
        <v>0</v>
      </c>
      <c r="I29" s="46">
        <v>0</v>
      </c>
      <c r="J29" s="46">
        <v>0</v>
      </c>
      <c r="K29" s="46">
        <v>0</v>
      </c>
      <c r="L29" s="46">
        <v>0</v>
      </c>
      <c r="M29" s="46">
        <v>15930849</v>
      </c>
      <c r="N29" s="46">
        <v>0</v>
      </c>
      <c r="O29" s="46">
        <v>0</v>
      </c>
      <c r="P29" s="46">
        <v>0</v>
      </c>
      <c r="Q29" s="46">
        <v>0</v>
      </c>
      <c r="R29" s="46">
        <v>0</v>
      </c>
      <c r="S29" s="19">
        <f t="shared" si="2"/>
        <v>15930849</v>
      </c>
      <c r="T29" s="54"/>
    </row>
    <row r="30" spans="2:20" ht="31.5" x14ac:dyDescent="0.25">
      <c r="B30" s="15"/>
      <c r="C30" s="18"/>
      <c r="D30" s="39">
        <v>111</v>
      </c>
      <c r="E30" s="25" t="s">
        <v>48</v>
      </c>
      <c r="F30" s="20">
        <v>8322980</v>
      </c>
      <c r="G30" s="46">
        <v>0</v>
      </c>
      <c r="H30" s="46">
        <v>0</v>
      </c>
      <c r="I30" s="46">
        <v>1310521</v>
      </c>
      <c r="J30" s="46">
        <v>798747</v>
      </c>
      <c r="K30" s="46">
        <v>450973</v>
      </c>
      <c r="L30" s="46">
        <v>246498</v>
      </c>
      <c r="M30" s="46">
        <v>0</v>
      </c>
      <c r="N30" s="46">
        <v>5447</v>
      </c>
      <c r="O30" s="46">
        <v>103909</v>
      </c>
      <c r="P30" s="46">
        <v>881025</v>
      </c>
      <c r="Q30" s="46">
        <v>1779040</v>
      </c>
      <c r="R30" s="46">
        <v>2746820</v>
      </c>
      <c r="S30" s="19">
        <f t="shared" si="2"/>
        <v>8322980</v>
      </c>
      <c r="T30" s="54"/>
    </row>
    <row r="31" spans="2:20" x14ac:dyDescent="0.25">
      <c r="B31" s="15"/>
      <c r="C31" s="18"/>
      <c r="D31" s="39">
        <v>120</v>
      </c>
      <c r="E31" s="25" t="s">
        <v>52</v>
      </c>
      <c r="F31" s="20">
        <v>94007152</v>
      </c>
      <c r="G31" s="47">
        <v>4672074</v>
      </c>
      <c r="H31" s="47">
        <v>4802993</v>
      </c>
      <c r="I31" s="47">
        <v>8124739</v>
      </c>
      <c r="J31" s="47">
        <v>10632956</v>
      </c>
      <c r="K31" s="47">
        <v>3920572</v>
      </c>
      <c r="L31" s="47">
        <v>9299575</v>
      </c>
      <c r="M31" s="47">
        <v>4894200</v>
      </c>
      <c r="N31" s="47">
        <v>5431365</v>
      </c>
      <c r="O31" s="47">
        <v>6273263</v>
      </c>
      <c r="P31" s="47">
        <v>7574080</v>
      </c>
      <c r="Q31" s="47">
        <v>9478579</v>
      </c>
      <c r="R31" s="47">
        <v>18902756</v>
      </c>
      <c r="S31" s="19">
        <f t="shared" si="2"/>
        <v>94007152</v>
      </c>
      <c r="T31" s="54"/>
    </row>
    <row r="32" spans="2:20" x14ac:dyDescent="0.2">
      <c r="B32" s="15" t="s">
        <v>28</v>
      </c>
      <c r="C32" s="18"/>
      <c r="D32" s="39"/>
      <c r="E32" s="25" t="s">
        <v>29</v>
      </c>
      <c r="F32" s="20">
        <f>F33</f>
        <v>10</v>
      </c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19">
        <f t="shared" si="2"/>
        <v>0</v>
      </c>
      <c r="T32" s="54"/>
    </row>
    <row r="33" spans="2:20" x14ac:dyDescent="0.25">
      <c r="B33" s="23"/>
      <c r="C33" s="26" t="s">
        <v>8</v>
      </c>
      <c r="D33" s="24"/>
      <c r="E33" s="25" t="s">
        <v>30</v>
      </c>
      <c r="F33" s="17">
        <v>10</v>
      </c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19">
        <f t="shared" si="2"/>
        <v>0</v>
      </c>
      <c r="T33" s="54"/>
    </row>
    <row r="34" spans="2:20" x14ac:dyDescent="0.2">
      <c r="B34" s="28" t="s">
        <v>11</v>
      </c>
      <c r="C34" s="29"/>
      <c r="D34" s="43"/>
      <c r="E34" s="30" t="s">
        <v>12</v>
      </c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1">
        <f t="shared" si="2"/>
        <v>0</v>
      </c>
      <c r="T34" s="54"/>
    </row>
    <row r="35" spans="2:20" x14ac:dyDescent="0.2">
      <c r="B35" s="35"/>
      <c r="C35" s="36"/>
      <c r="D35" s="36"/>
      <c r="E35" s="37"/>
    </row>
  </sheetData>
  <mergeCells count="17">
    <mergeCell ref="H16:H20"/>
    <mergeCell ref="I16:I20"/>
    <mergeCell ref="J16:J20"/>
    <mergeCell ref="K16:K20"/>
    <mergeCell ref="B8:C10"/>
    <mergeCell ref="D8:T10"/>
    <mergeCell ref="B11:C11"/>
    <mergeCell ref="D11:T11"/>
    <mergeCell ref="Q16:Q20"/>
    <mergeCell ref="R16:R20"/>
    <mergeCell ref="F16:F20"/>
    <mergeCell ref="L16:L20"/>
    <mergeCell ref="M16:M20"/>
    <mergeCell ref="N16:N20"/>
    <mergeCell ref="O16:O20"/>
    <mergeCell ref="P16:P20"/>
    <mergeCell ref="G16:G20"/>
  </mergeCells>
  <printOptions horizontalCentered="1"/>
  <pageMargins left="0.59055118110236227" right="0.59055118110236227" top="0.59055118110236227" bottom="0.98425196850393704" header="0" footer="0"/>
  <pageSetup scale="4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B8:T25"/>
  <sheetViews>
    <sheetView tabSelected="1" zoomScale="70" zoomScaleNormal="70" zoomScaleSheetLayoutView="70" workbookViewId="0">
      <selection activeCell="E43" sqref="E43"/>
    </sheetView>
  </sheetViews>
  <sheetFormatPr baseColWidth="10" defaultRowHeight="15.75" x14ac:dyDescent="0.2"/>
  <cols>
    <col min="1" max="1" width="2.7109375" style="12" customWidth="1"/>
    <col min="2" max="2" width="7.140625" style="12" customWidth="1"/>
    <col min="3" max="3" width="13.28515625" style="12" customWidth="1"/>
    <col min="4" max="4" width="5.7109375" style="12" customWidth="1"/>
    <col min="5" max="5" width="47.140625" style="12" customWidth="1"/>
    <col min="6" max="6" width="20.7109375" style="12" customWidth="1"/>
    <col min="7" max="12" width="15.7109375" style="12" customWidth="1"/>
    <col min="13" max="18" width="17.140625" style="12" bestFit="1" customWidth="1"/>
    <col min="19" max="19" width="20" style="12" customWidth="1"/>
    <col min="20" max="20" width="12.42578125" style="12" bestFit="1" customWidth="1"/>
    <col min="21" max="21" width="14.7109375" style="12" bestFit="1" customWidth="1"/>
    <col min="22" max="16384" width="11.42578125" style="12"/>
  </cols>
  <sheetData>
    <row r="8" spans="2:19" x14ac:dyDescent="0.2">
      <c r="B8" s="62" t="s">
        <v>55</v>
      </c>
      <c r="C8" s="62"/>
      <c r="D8" s="63" t="s">
        <v>57</v>
      </c>
      <c r="E8" s="63"/>
      <c r="F8" s="63"/>
      <c r="G8" s="63"/>
      <c r="H8" s="63"/>
      <c r="I8" s="63"/>
      <c r="J8" s="63"/>
      <c r="K8" s="63"/>
      <c r="L8" s="63"/>
      <c r="M8" s="63"/>
      <c r="N8" s="63"/>
      <c r="O8" s="63"/>
      <c r="P8" s="63"/>
      <c r="Q8" s="63"/>
      <c r="R8" s="63"/>
      <c r="S8" s="63"/>
    </row>
    <row r="9" spans="2:19" x14ac:dyDescent="0.2">
      <c r="B9" s="62"/>
      <c r="C9" s="62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</row>
    <row r="10" spans="2:19" x14ac:dyDescent="0.2">
      <c r="B10" s="62"/>
      <c r="C10" s="62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63"/>
      <c r="R10" s="63"/>
      <c r="S10" s="63"/>
    </row>
    <row r="11" spans="2:19" x14ac:dyDescent="0.2">
      <c r="B11" s="62" t="s">
        <v>56</v>
      </c>
      <c r="C11" s="62"/>
      <c r="D11" s="63" t="s">
        <v>58</v>
      </c>
      <c r="E11" s="63"/>
      <c r="F11" s="63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</row>
    <row r="14" spans="2:19" x14ac:dyDescent="0.2">
      <c r="G14" s="13" t="s">
        <v>54</v>
      </c>
      <c r="H14" s="13" t="s">
        <v>54</v>
      </c>
      <c r="I14" s="11" t="s">
        <v>49</v>
      </c>
      <c r="J14" s="11" t="s">
        <v>49</v>
      </c>
      <c r="K14" s="11" t="s">
        <v>49</v>
      </c>
      <c r="L14" s="11" t="s">
        <v>49</v>
      </c>
      <c r="M14" s="11" t="s">
        <v>49</v>
      </c>
      <c r="N14" s="11" t="s">
        <v>49</v>
      </c>
      <c r="O14" s="11" t="s">
        <v>49</v>
      </c>
      <c r="P14" s="11" t="s">
        <v>49</v>
      </c>
      <c r="Q14" s="11" t="s">
        <v>49</v>
      </c>
      <c r="R14" s="11" t="s">
        <v>49</v>
      </c>
      <c r="S14" s="14" t="s">
        <v>0</v>
      </c>
    </row>
    <row r="15" spans="2:19" s="5" customFormat="1" ht="15.75" customHeight="1" x14ac:dyDescent="0.2">
      <c r="B15" s="1"/>
      <c r="C15" s="2"/>
      <c r="D15" s="1"/>
      <c r="E15" s="3"/>
      <c r="F15" s="68" t="s">
        <v>59</v>
      </c>
      <c r="G15" s="64" t="s">
        <v>13</v>
      </c>
      <c r="H15" s="64" t="s">
        <v>14</v>
      </c>
      <c r="I15" s="64" t="s">
        <v>15</v>
      </c>
      <c r="J15" s="64" t="s">
        <v>16</v>
      </c>
      <c r="K15" s="64" t="s">
        <v>17</v>
      </c>
      <c r="L15" s="64" t="s">
        <v>18</v>
      </c>
      <c r="M15" s="59" t="s">
        <v>19</v>
      </c>
      <c r="N15" s="59" t="s">
        <v>20</v>
      </c>
      <c r="O15" s="59" t="s">
        <v>21</v>
      </c>
      <c r="P15" s="59" t="s">
        <v>22</v>
      </c>
      <c r="Q15" s="59" t="s">
        <v>23</v>
      </c>
      <c r="R15" s="59" t="s">
        <v>24</v>
      </c>
      <c r="S15" s="51" t="s">
        <v>25</v>
      </c>
    </row>
    <row r="16" spans="2:19" s="5" customFormat="1" x14ac:dyDescent="0.2">
      <c r="B16" s="10" t="s">
        <v>1</v>
      </c>
      <c r="C16" s="4" t="s">
        <v>2</v>
      </c>
      <c r="D16" s="10" t="s">
        <v>3</v>
      </c>
      <c r="E16" s="6" t="s">
        <v>4</v>
      </c>
      <c r="F16" s="69"/>
      <c r="G16" s="64"/>
      <c r="H16" s="64"/>
      <c r="I16" s="64"/>
      <c r="J16" s="64"/>
      <c r="K16" s="64"/>
      <c r="L16" s="64"/>
      <c r="M16" s="60"/>
      <c r="N16" s="60"/>
      <c r="O16" s="60"/>
      <c r="P16" s="60"/>
      <c r="Q16" s="60"/>
      <c r="R16" s="60"/>
      <c r="S16" s="52"/>
    </row>
    <row r="17" spans="2:20" s="5" customFormat="1" x14ac:dyDescent="0.2">
      <c r="B17" s="10" t="s">
        <v>5</v>
      </c>
      <c r="C17" s="4"/>
      <c r="D17" s="10"/>
      <c r="E17" s="6"/>
      <c r="F17" s="69"/>
      <c r="G17" s="64"/>
      <c r="H17" s="64"/>
      <c r="I17" s="64"/>
      <c r="J17" s="64"/>
      <c r="K17" s="64"/>
      <c r="L17" s="64"/>
      <c r="M17" s="60"/>
      <c r="N17" s="60"/>
      <c r="O17" s="60"/>
      <c r="P17" s="60"/>
      <c r="Q17" s="60"/>
      <c r="R17" s="60"/>
      <c r="S17" s="52"/>
    </row>
    <row r="18" spans="2:20" s="5" customFormat="1" x14ac:dyDescent="0.2">
      <c r="B18" s="6"/>
      <c r="C18" s="7"/>
      <c r="D18" s="6"/>
      <c r="E18" s="6"/>
      <c r="F18" s="69"/>
      <c r="G18" s="64"/>
      <c r="H18" s="64"/>
      <c r="I18" s="64"/>
      <c r="J18" s="64"/>
      <c r="K18" s="64"/>
      <c r="L18" s="64"/>
      <c r="M18" s="60"/>
      <c r="N18" s="60"/>
      <c r="O18" s="60"/>
      <c r="P18" s="60"/>
      <c r="Q18" s="60"/>
      <c r="R18" s="60"/>
      <c r="S18" s="52"/>
    </row>
    <row r="19" spans="2:20" s="5" customFormat="1" x14ac:dyDescent="0.2">
      <c r="B19" s="8"/>
      <c r="C19" s="9"/>
      <c r="D19" s="8"/>
      <c r="E19" s="8"/>
      <c r="F19" s="70"/>
      <c r="G19" s="64"/>
      <c r="H19" s="64"/>
      <c r="I19" s="64"/>
      <c r="J19" s="64"/>
      <c r="K19" s="64"/>
      <c r="L19" s="64"/>
      <c r="M19" s="61"/>
      <c r="N19" s="61"/>
      <c r="O19" s="61"/>
      <c r="P19" s="61"/>
      <c r="Q19" s="61"/>
      <c r="R19" s="61"/>
      <c r="S19" s="53"/>
    </row>
    <row r="20" spans="2:20" x14ac:dyDescent="0.2">
      <c r="B20" s="15" t="s">
        <v>40</v>
      </c>
      <c r="C20" s="18"/>
      <c r="D20" s="39"/>
      <c r="E20" s="25" t="s">
        <v>27</v>
      </c>
      <c r="F20" s="16">
        <f>F21</f>
        <v>43877288</v>
      </c>
      <c r="G20" s="20">
        <f t="shared" ref="G20:R20" si="0">G21</f>
        <v>0</v>
      </c>
      <c r="H20" s="20">
        <f t="shared" si="0"/>
        <v>0</v>
      </c>
      <c r="I20" s="20">
        <f t="shared" si="0"/>
        <v>9112852</v>
      </c>
      <c r="J20" s="20">
        <f t="shared" si="0"/>
        <v>2445229</v>
      </c>
      <c r="K20" s="20">
        <f t="shared" si="0"/>
        <v>2445229</v>
      </c>
      <c r="L20" s="20">
        <f t="shared" si="0"/>
        <v>17359686</v>
      </c>
      <c r="M20" s="20">
        <f t="shared" si="0"/>
        <v>1550284</v>
      </c>
      <c r="N20" s="20">
        <f t="shared" si="0"/>
        <v>2855246</v>
      </c>
      <c r="O20" s="20">
        <f t="shared" si="0"/>
        <v>1345120</v>
      </c>
      <c r="P20" s="20">
        <f t="shared" si="0"/>
        <v>1397238</v>
      </c>
      <c r="Q20" s="20">
        <f t="shared" si="0"/>
        <v>1742358</v>
      </c>
      <c r="R20" s="20">
        <f t="shared" si="0"/>
        <v>3624046</v>
      </c>
      <c r="S20" s="21">
        <f t="shared" ref="S20:S23" si="1">SUM(G20:R20)</f>
        <v>43877288</v>
      </c>
      <c r="T20" s="54"/>
    </row>
    <row r="21" spans="2:20" x14ac:dyDescent="0.2">
      <c r="B21" s="15"/>
      <c r="C21" s="18" t="s">
        <v>7</v>
      </c>
      <c r="D21" s="39"/>
      <c r="E21" s="25" t="s">
        <v>10</v>
      </c>
      <c r="F21" s="19">
        <f>F22+F23</f>
        <v>43877288</v>
      </c>
      <c r="G21" s="20">
        <f t="shared" ref="G21:R21" si="2">G22+G23</f>
        <v>0</v>
      </c>
      <c r="H21" s="20">
        <f t="shared" si="2"/>
        <v>0</v>
      </c>
      <c r="I21" s="20">
        <f t="shared" si="2"/>
        <v>9112852</v>
      </c>
      <c r="J21" s="20">
        <f t="shared" si="2"/>
        <v>2445229</v>
      </c>
      <c r="K21" s="20">
        <f t="shared" si="2"/>
        <v>2445229</v>
      </c>
      <c r="L21" s="20">
        <f t="shared" si="2"/>
        <v>17359686</v>
      </c>
      <c r="M21" s="20">
        <f t="shared" si="2"/>
        <v>1550284</v>
      </c>
      <c r="N21" s="20">
        <f t="shared" si="2"/>
        <v>2855246</v>
      </c>
      <c r="O21" s="20">
        <f t="shared" si="2"/>
        <v>1345120</v>
      </c>
      <c r="P21" s="20">
        <f t="shared" si="2"/>
        <v>1397238</v>
      </c>
      <c r="Q21" s="20">
        <f t="shared" si="2"/>
        <v>1742358</v>
      </c>
      <c r="R21" s="20">
        <f t="shared" si="2"/>
        <v>3624046</v>
      </c>
      <c r="S21" s="21">
        <f t="shared" si="1"/>
        <v>43877288</v>
      </c>
      <c r="T21" s="54"/>
    </row>
    <row r="22" spans="2:20" ht="15" customHeight="1" x14ac:dyDescent="0.25">
      <c r="B22" s="15"/>
      <c r="C22" s="18"/>
      <c r="D22" s="42" t="s">
        <v>60</v>
      </c>
      <c r="E22" s="25" t="s">
        <v>63</v>
      </c>
      <c r="F22" s="19">
        <v>21938644</v>
      </c>
      <c r="G22" s="46">
        <v>0</v>
      </c>
      <c r="H22" s="46">
        <v>0</v>
      </c>
      <c r="I22" s="20">
        <v>2000000</v>
      </c>
      <c r="J22" s="20">
        <v>2000000</v>
      </c>
      <c r="K22" s="20">
        <v>2000000</v>
      </c>
      <c r="L22" s="20">
        <v>15938644</v>
      </c>
      <c r="M22" s="20"/>
      <c r="N22" s="20"/>
      <c r="O22" s="20"/>
      <c r="P22" s="20"/>
      <c r="Q22" s="20"/>
      <c r="R22" s="19"/>
      <c r="S22" s="21">
        <f t="shared" si="1"/>
        <v>21938644</v>
      </c>
      <c r="T22" s="54"/>
    </row>
    <row r="23" spans="2:20" ht="31.5" x14ac:dyDescent="0.25">
      <c r="B23" s="28"/>
      <c r="C23" s="29"/>
      <c r="D23" s="55" t="s">
        <v>61</v>
      </c>
      <c r="E23" s="30" t="s">
        <v>62</v>
      </c>
      <c r="F23" s="31">
        <v>21938644</v>
      </c>
      <c r="G23" s="48">
        <v>0</v>
      </c>
      <c r="H23" s="48">
        <v>0</v>
      </c>
      <c r="I23" s="34">
        <v>7112852</v>
      </c>
      <c r="J23" s="34">
        <v>445229</v>
      </c>
      <c r="K23" s="34">
        <v>445229</v>
      </c>
      <c r="L23" s="34">
        <v>1421042</v>
      </c>
      <c r="M23" s="34">
        <v>1550284</v>
      </c>
      <c r="N23" s="34">
        <v>2855246</v>
      </c>
      <c r="O23" s="34">
        <v>1345120</v>
      </c>
      <c r="P23" s="34">
        <v>1397238</v>
      </c>
      <c r="Q23" s="34">
        <v>1742358</v>
      </c>
      <c r="R23" s="31">
        <v>3624046</v>
      </c>
      <c r="S23" s="33">
        <f t="shared" si="1"/>
        <v>21938644</v>
      </c>
      <c r="T23" s="54"/>
    </row>
    <row r="24" spans="2:20" x14ac:dyDescent="0.2">
      <c r="B24" s="35"/>
      <c r="C24" s="36"/>
      <c r="D24" s="36"/>
      <c r="E24" s="37"/>
    </row>
    <row r="25" spans="2:20" x14ac:dyDescent="0.2">
      <c r="J25" s="49"/>
      <c r="L25" s="50"/>
      <c r="M25" s="50"/>
      <c r="N25" s="50"/>
      <c r="O25" s="50"/>
      <c r="P25" s="50"/>
      <c r="Q25" s="50"/>
    </row>
  </sheetData>
  <mergeCells count="17">
    <mergeCell ref="L15:L19"/>
    <mergeCell ref="M15:M19"/>
    <mergeCell ref="N15:N19"/>
    <mergeCell ref="O15:O19"/>
    <mergeCell ref="B8:C10"/>
    <mergeCell ref="D8:S10"/>
    <mergeCell ref="B11:C11"/>
    <mergeCell ref="D11:S11"/>
    <mergeCell ref="I15:I19"/>
    <mergeCell ref="F15:F19"/>
    <mergeCell ref="G15:G19"/>
    <mergeCell ref="H15:H19"/>
    <mergeCell ref="P15:P19"/>
    <mergeCell ref="Q15:Q19"/>
    <mergeCell ref="R15:R19"/>
    <mergeCell ref="J15:J19"/>
    <mergeCell ref="K15:K19"/>
  </mergeCells>
  <printOptions horizontalCentered="1"/>
  <pageMargins left="0.59055118110236227" right="0.59055118110236227" top="0.59055118110236227" bottom="0.98425196850393704" header="0" footer="0"/>
  <pageSetup scale="48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050502</vt:lpstr>
      <vt:lpstr>050503</vt:lpstr>
      <vt:lpstr>050550</vt:lpstr>
      <vt:lpstr>'050502'!Área_de_impresión</vt:lpstr>
      <vt:lpstr>'050503'!Área_de_impresión</vt:lpstr>
      <vt:lpstr>'050550'!Área_de_impresión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czp</dc:creator>
  <cp:lastModifiedBy>karinandrea.nazal</cp:lastModifiedBy>
  <cp:lastPrinted>2022-03-29T19:51:19Z</cp:lastPrinted>
  <dcterms:created xsi:type="dcterms:W3CDTF">2013-09-25T19:33:41Z</dcterms:created>
  <dcterms:modified xsi:type="dcterms:W3CDTF">2022-03-29T19:52:04Z</dcterms:modified>
</cp:coreProperties>
</file>