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nazal\Desktop\Glosas Trimestrales\3er trimestre\DM\"/>
    </mc:Choice>
  </mc:AlternateContent>
  <bookViews>
    <workbookView xWindow="0" yWindow="0" windowWidth="12075" windowHeight="11445"/>
  </bookViews>
  <sheets>
    <sheet name="GLOSA 6 3er. trimestre 2017" sheetId="5" r:id="rId1"/>
    <sheet name="Listado Profesionales AACC" sheetId="4" r:id="rId2"/>
  </sheets>
  <externalReferences>
    <externalReference r:id="rId3"/>
  </externalReferences>
  <calcPr calcId="152511"/>
</workbook>
</file>

<file path=xl/calcChain.xml><?xml version="1.0" encoding="utf-8"?>
<calcChain xmlns="http://schemas.openxmlformats.org/spreadsheetml/2006/main">
  <c r="S509" i="5" l="1"/>
  <c r="T509" i="5"/>
  <c r="U509" i="5"/>
  <c r="V508" i="5" l="1"/>
  <c r="V507" i="5"/>
  <c r="V506" i="5"/>
  <c r="V505" i="5"/>
  <c r="V504" i="5"/>
  <c r="V503" i="5"/>
  <c r="V502" i="5"/>
  <c r="V501" i="5"/>
  <c r="V500" i="5"/>
  <c r="V499" i="5"/>
  <c r="V498" i="5"/>
  <c r="V497" i="5"/>
  <c r="V496" i="5"/>
  <c r="V495" i="5"/>
  <c r="V494" i="5"/>
  <c r="V493" i="5"/>
  <c r="V492" i="5"/>
  <c r="V491" i="5"/>
  <c r="V490" i="5"/>
  <c r="V489" i="5"/>
  <c r="V488" i="5"/>
  <c r="V487" i="5"/>
  <c r="V486" i="5"/>
  <c r="V485" i="5"/>
  <c r="V484" i="5"/>
  <c r="V483" i="5"/>
  <c r="V482" i="5"/>
  <c r="V481" i="5"/>
  <c r="V480" i="5"/>
  <c r="V479" i="5"/>
  <c r="V478" i="5"/>
  <c r="V477" i="5"/>
  <c r="V476" i="5"/>
  <c r="V475" i="5"/>
  <c r="V474" i="5"/>
  <c r="V473" i="5"/>
  <c r="V472" i="5"/>
  <c r="V471" i="5"/>
  <c r="V470" i="5"/>
  <c r="V469" i="5"/>
  <c r="V468" i="5"/>
  <c r="V467" i="5"/>
  <c r="V466" i="5"/>
  <c r="V465" i="5"/>
  <c r="V464" i="5"/>
  <c r="V463" i="5"/>
  <c r="V462" i="5"/>
  <c r="V461" i="5"/>
  <c r="V460" i="5"/>
  <c r="V459" i="5"/>
  <c r="V458" i="5"/>
  <c r="V457" i="5"/>
  <c r="V456" i="5"/>
  <c r="V455" i="5"/>
  <c r="V454" i="5"/>
  <c r="V453" i="5"/>
  <c r="V452" i="5"/>
  <c r="V451" i="5"/>
  <c r="V450" i="5"/>
  <c r="V449" i="5"/>
  <c r="V448" i="5"/>
  <c r="V447" i="5"/>
  <c r="V446" i="5"/>
  <c r="V445" i="5"/>
  <c r="V444" i="5"/>
  <c r="V443" i="5"/>
  <c r="V442" i="5"/>
  <c r="V441" i="5"/>
  <c r="V440" i="5"/>
  <c r="V439" i="5"/>
  <c r="V438" i="5"/>
  <c r="V437" i="5"/>
  <c r="V436" i="5"/>
  <c r="V435" i="5"/>
  <c r="V434" i="5"/>
  <c r="V433" i="5"/>
  <c r="V432" i="5"/>
  <c r="V431" i="5"/>
  <c r="V430" i="5"/>
  <c r="V429" i="5"/>
  <c r="V428" i="5"/>
  <c r="V427" i="5"/>
  <c r="V426" i="5"/>
  <c r="V425" i="5"/>
  <c r="V424" i="5"/>
  <c r="V423" i="5"/>
  <c r="V422" i="5"/>
  <c r="V421" i="5"/>
  <c r="V420" i="5"/>
  <c r="V419" i="5"/>
  <c r="V418" i="5"/>
  <c r="V417" i="5"/>
  <c r="V416" i="5"/>
  <c r="V415" i="5"/>
  <c r="V414" i="5"/>
  <c r="V413" i="5"/>
  <c r="V412" i="5"/>
  <c r="V411" i="5"/>
  <c r="V410" i="5"/>
  <c r="V409" i="5"/>
  <c r="V408" i="5"/>
  <c r="V407" i="5"/>
  <c r="V406" i="5"/>
  <c r="V405" i="5"/>
  <c r="V404" i="5"/>
  <c r="Q403" i="5" l="1"/>
  <c r="P403" i="5"/>
  <c r="O403" i="5"/>
  <c r="K403" i="5"/>
  <c r="R403" i="5"/>
  <c r="N403" i="5"/>
  <c r="M403" i="5"/>
  <c r="L403" i="5"/>
  <c r="J403" i="5"/>
  <c r="R28" i="5"/>
  <c r="R36" i="5"/>
  <c r="R44" i="5"/>
  <c r="R52" i="5"/>
  <c r="R60" i="5"/>
  <c r="R68" i="5"/>
  <c r="R76" i="5"/>
  <c r="R84" i="5"/>
  <c r="R92" i="5"/>
  <c r="R100" i="5"/>
  <c r="R108" i="5"/>
  <c r="R116" i="5"/>
  <c r="R124" i="5"/>
  <c r="R132" i="5"/>
  <c r="R140" i="5"/>
  <c r="R148" i="5"/>
  <c r="R156" i="5"/>
  <c r="R164" i="5"/>
  <c r="R172" i="5"/>
  <c r="R180" i="5"/>
  <c r="R188" i="5"/>
  <c r="R196" i="5"/>
  <c r="R204" i="5"/>
  <c r="R212" i="5"/>
  <c r="R220" i="5"/>
  <c r="R228" i="5"/>
  <c r="R235" i="5"/>
  <c r="R242" i="5"/>
  <c r="R253" i="5"/>
  <c r="R261" i="5"/>
  <c r="R269" i="5"/>
  <c r="R276" i="5"/>
  <c r="R284" i="5"/>
  <c r="R292" i="5"/>
  <c r="R300" i="5"/>
  <c r="R308" i="5"/>
  <c r="R316" i="5"/>
  <c r="R324" i="5"/>
  <c r="R332" i="5"/>
  <c r="R340" i="5"/>
  <c r="R348" i="5"/>
  <c r="R356" i="5"/>
  <c r="R364" i="5"/>
  <c r="R372" i="5"/>
  <c r="R380" i="5"/>
  <c r="R388" i="5"/>
  <c r="R396" i="5"/>
  <c r="R29" i="5"/>
  <c r="R37" i="5"/>
  <c r="R45" i="5"/>
  <c r="R53" i="5"/>
  <c r="R61" i="5"/>
  <c r="R69" i="5"/>
  <c r="R77" i="5"/>
  <c r="R85" i="5"/>
  <c r="R93" i="5"/>
  <c r="R101" i="5"/>
  <c r="R109" i="5"/>
  <c r="R117" i="5"/>
  <c r="R125" i="5"/>
  <c r="R133" i="5"/>
  <c r="R141" i="5"/>
  <c r="R149" i="5"/>
  <c r="R157" i="5"/>
  <c r="R165" i="5"/>
  <c r="R173" i="5"/>
  <c r="R181" i="5"/>
  <c r="R189" i="5"/>
  <c r="R197" i="5"/>
  <c r="R205" i="5"/>
  <c r="R213" i="5"/>
  <c r="R221" i="5"/>
  <c r="R229" i="5"/>
  <c r="R236" i="5"/>
  <c r="R243" i="5"/>
  <c r="R254" i="5"/>
  <c r="R262" i="5"/>
  <c r="R270" i="5"/>
  <c r="R277" i="5"/>
  <c r="R285" i="5"/>
  <c r="R293" i="5"/>
  <c r="R301" i="5"/>
  <c r="R309" i="5"/>
  <c r="R317" i="5"/>
  <c r="R325" i="5"/>
  <c r="R30" i="5"/>
  <c r="R38" i="5"/>
  <c r="R46" i="5"/>
  <c r="R54" i="5"/>
  <c r="R62" i="5"/>
  <c r="R70" i="5"/>
  <c r="R78" i="5"/>
  <c r="R86" i="5"/>
  <c r="R94" i="5"/>
  <c r="R102" i="5"/>
  <c r="R110" i="5"/>
  <c r="R118" i="5"/>
  <c r="R126" i="5"/>
  <c r="R134" i="5"/>
  <c r="R142" i="5"/>
  <c r="R150" i="5"/>
  <c r="R158" i="5"/>
  <c r="R166" i="5"/>
  <c r="R174" i="5"/>
  <c r="R182" i="5"/>
  <c r="R190" i="5"/>
  <c r="R198" i="5"/>
  <c r="R206" i="5"/>
  <c r="R214" i="5"/>
  <c r="R222" i="5"/>
  <c r="R230" i="5"/>
  <c r="R237" i="5"/>
  <c r="R247" i="5"/>
  <c r="R255" i="5"/>
  <c r="R263" i="5"/>
  <c r="R271" i="5"/>
  <c r="R278" i="5"/>
  <c r="R286" i="5"/>
  <c r="R294" i="5"/>
  <c r="R302" i="5"/>
  <c r="R310" i="5"/>
  <c r="R318" i="5"/>
  <c r="R326" i="5"/>
  <c r="R334" i="5"/>
  <c r="R342" i="5"/>
  <c r="R350" i="5"/>
  <c r="R358" i="5"/>
  <c r="R366" i="5"/>
  <c r="R374" i="5"/>
  <c r="R382" i="5"/>
  <c r="R390" i="5"/>
  <c r="R398" i="5"/>
  <c r="R31" i="5"/>
  <c r="R39" i="5"/>
  <c r="R47" i="5"/>
  <c r="R55" i="5"/>
  <c r="R63" i="5"/>
  <c r="R71" i="5"/>
  <c r="R79" i="5"/>
  <c r="R87" i="5"/>
  <c r="R95" i="5"/>
  <c r="R103" i="5"/>
  <c r="R111" i="5"/>
  <c r="R119" i="5"/>
  <c r="R127" i="5"/>
  <c r="R135" i="5"/>
  <c r="R143" i="5"/>
  <c r="R151" i="5"/>
  <c r="R159" i="5"/>
  <c r="R167" i="5"/>
  <c r="R175" i="5"/>
  <c r="R183" i="5"/>
  <c r="R191" i="5"/>
  <c r="R199" i="5"/>
  <c r="R207" i="5"/>
  <c r="R215" i="5"/>
  <c r="R223" i="5"/>
  <c r="R231" i="5"/>
  <c r="R238" i="5"/>
  <c r="R248" i="5"/>
  <c r="R256" i="5"/>
  <c r="R264" i="5"/>
  <c r="R272" i="5"/>
  <c r="R279" i="5"/>
  <c r="R287" i="5"/>
  <c r="R295" i="5"/>
  <c r="R303" i="5"/>
  <c r="R311" i="5"/>
  <c r="R319" i="5"/>
  <c r="R327" i="5"/>
  <c r="R32" i="5"/>
  <c r="R40" i="5"/>
  <c r="R48" i="5"/>
  <c r="R56" i="5"/>
  <c r="R64" i="5"/>
  <c r="R72" i="5"/>
  <c r="R80" i="5"/>
  <c r="R88" i="5"/>
  <c r="R96" i="5"/>
  <c r="R104" i="5"/>
  <c r="R112" i="5"/>
  <c r="R120" i="5"/>
  <c r="R128" i="5"/>
  <c r="R136" i="5"/>
  <c r="R144" i="5"/>
  <c r="R152" i="5"/>
  <c r="R160" i="5"/>
  <c r="R168" i="5"/>
  <c r="R176" i="5"/>
  <c r="R184" i="5"/>
  <c r="R192" i="5"/>
  <c r="R200" i="5"/>
  <c r="R208" i="5"/>
  <c r="R216" i="5"/>
  <c r="R224" i="5"/>
  <c r="R232" i="5"/>
  <c r="R246" i="5"/>
  <c r="R249" i="5"/>
  <c r="R257" i="5"/>
  <c r="R265" i="5"/>
  <c r="R273" i="5"/>
  <c r="R280" i="5"/>
  <c r="R288" i="5"/>
  <c r="R296" i="5"/>
  <c r="R304" i="5"/>
  <c r="R312" i="5"/>
  <c r="R320" i="5"/>
  <c r="R328" i="5"/>
  <c r="R336" i="5"/>
  <c r="R344" i="5"/>
  <c r="R352" i="5"/>
  <c r="R360" i="5"/>
  <c r="R368" i="5"/>
  <c r="R376" i="5"/>
  <c r="R384" i="5"/>
  <c r="R392" i="5"/>
  <c r="R400" i="5"/>
  <c r="R49" i="5"/>
  <c r="R81" i="5"/>
  <c r="R97" i="5"/>
  <c r="R113" i="5"/>
  <c r="R121" i="5"/>
  <c r="R137" i="5"/>
  <c r="R153" i="5"/>
  <c r="R169" i="5"/>
  <c r="R185" i="5"/>
  <c r="R193" i="5"/>
  <c r="R209" i="5"/>
  <c r="R225" i="5"/>
  <c r="R233" i="5"/>
  <c r="R250" i="5"/>
  <c r="R266" i="5"/>
  <c r="R274" i="5"/>
  <c r="R289" i="5"/>
  <c r="R305" i="5"/>
  <c r="R321" i="5"/>
  <c r="R337" i="5"/>
  <c r="R345" i="5"/>
  <c r="R361" i="5"/>
  <c r="R377" i="5"/>
  <c r="R385" i="5"/>
  <c r="R401" i="5"/>
  <c r="R42" i="5"/>
  <c r="R50" i="5"/>
  <c r="R66" i="5"/>
  <c r="R82" i="5"/>
  <c r="R98" i="5"/>
  <c r="R114" i="5"/>
  <c r="R130" i="5"/>
  <c r="R33" i="5"/>
  <c r="R41" i="5"/>
  <c r="R57" i="5"/>
  <c r="R65" i="5"/>
  <c r="R73" i="5"/>
  <c r="R89" i="5"/>
  <c r="R105" i="5"/>
  <c r="R129" i="5"/>
  <c r="R145" i="5"/>
  <c r="R161" i="5"/>
  <c r="R177" i="5"/>
  <c r="R201" i="5"/>
  <c r="R217" i="5"/>
  <c r="R239" i="5"/>
  <c r="R258" i="5"/>
  <c r="R281" i="5"/>
  <c r="R297" i="5"/>
  <c r="R313" i="5"/>
  <c r="R329" i="5"/>
  <c r="R353" i="5"/>
  <c r="R369" i="5"/>
  <c r="R393" i="5"/>
  <c r="R34" i="5"/>
  <c r="R58" i="5"/>
  <c r="R74" i="5"/>
  <c r="R90" i="5"/>
  <c r="R106" i="5"/>
  <c r="R122" i="5"/>
  <c r="R138" i="5"/>
  <c r="R43" i="5"/>
  <c r="R107" i="5"/>
  <c r="R155" i="5"/>
  <c r="R187" i="5"/>
  <c r="R219" i="5"/>
  <c r="R252" i="5"/>
  <c r="R283" i="5"/>
  <c r="R315" i="5"/>
  <c r="R339" i="5"/>
  <c r="R355" i="5"/>
  <c r="R371" i="5"/>
  <c r="R387" i="5"/>
  <c r="R27" i="5"/>
  <c r="R51" i="5"/>
  <c r="R115" i="5"/>
  <c r="R162" i="5"/>
  <c r="R194" i="5"/>
  <c r="R226" i="5"/>
  <c r="R259" i="5"/>
  <c r="R290" i="5"/>
  <c r="R322" i="5"/>
  <c r="R341" i="5"/>
  <c r="R357" i="5"/>
  <c r="R373" i="5"/>
  <c r="R389" i="5"/>
  <c r="R59" i="5"/>
  <c r="R123" i="5"/>
  <c r="R163" i="5"/>
  <c r="R195" i="5"/>
  <c r="R227" i="5"/>
  <c r="R260" i="5"/>
  <c r="R291" i="5"/>
  <c r="R323" i="5"/>
  <c r="R343" i="5"/>
  <c r="R359" i="5"/>
  <c r="R375" i="5"/>
  <c r="R67" i="5"/>
  <c r="R131" i="5"/>
  <c r="R170" i="5"/>
  <c r="R202" i="5"/>
  <c r="R245" i="5"/>
  <c r="R267" i="5"/>
  <c r="R298" i="5"/>
  <c r="R330" i="5"/>
  <c r="R346" i="5"/>
  <c r="R362" i="5"/>
  <c r="R378" i="5"/>
  <c r="R394" i="5"/>
  <c r="R75" i="5"/>
  <c r="R139" i="5"/>
  <c r="R171" i="5"/>
  <c r="R203" i="5"/>
  <c r="R234" i="5"/>
  <c r="R268" i="5"/>
  <c r="R299" i="5"/>
  <c r="R331" i="5"/>
  <c r="R347" i="5"/>
  <c r="R363" i="5"/>
  <c r="R379" i="5"/>
  <c r="R395" i="5"/>
  <c r="R307" i="5"/>
  <c r="R351" i="5"/>
  <c r="R383" i="5"/>
  <c r="R99" i="5"/>
  <c r="R154" i="5"/>
  <c r="R218" i="5"/>
  <c r="R282" i="5"/>
  <c r="R354" i="5"/>
  <c r="R386" i="5"/>
  <c r="R83" i="5"/>
  <c r="R146" i="5"/>
  <c r="R178" i="5"/>
  <c r="R210" i="5"/>
  <c r="R240" i="5"/>
  <c r="R244" i="5"/>
  <c r="R306" i="5"/>
  <c r="R333" i="5"/>
  <c r="R349" i="5"/>
  <c r="R365" i="5"/>
  <c r="R381" i="5"/>
  <c r="R397" i="5"/>
  <c r="R91" i="5"/>
  <c r="R147" i="5"/>
  <c r="R179" i="5"/>
  <c r="R211" i="5"/>
  <c r="R241" i="5"/>
  <c r="R275" i="5"/>
  <c r="R335" i="5"/>
  <c r="R367" i="5"/>
  <c r="R399" i="5"/>
  <c r="R35" i="5"/>
  <c r="R186" i="5"/>
  <c r="R251" i="5"/>
  <c r="R314" i="5"/>
  <c r="R338" i="5"/>
  <c r="R370" i="5"/>
  <c r="R402" i="5"/>
  <c r="R391" i="5"/>
  <c r="L402" i="5"/>
  <c r="O402" i="5"/>
  <c r="M402" i="5"/>
  <c r="Q402" i="5"/>
  <c r="P402" i="5"/>
  <c r="J402" i="5"/>
  <c r="N402" i="5"/>
  <c r="K402" i="5"/>
  <c r="N401" i="5"/>
  <c r="P397" i="5"/>
  <c r="Q400" i="5"/>
  <c r="Q384" i="5"/>
  <c r="K395" i="5"/>
  <c r="M394" i="5"/>
  <c r="J398" i="5"/>
  <c r="N389" i="5"/>
  <c r="Q392" i="5"/>
  <c r="J391" i="5"/>
  <c r="L382" i="5"/>
  <c r="O383" i="5"/>
  <c r="M381" i="5"/>
  <c r="O396" i="5"/>
  <c r="M399" i="5"/>
  <c r="Q388" i="5"/>
  <c r="O390" i="5"/>
  <c r="O393" i="5"/>
  <c r="L386" i="5"/>
  <c r="J387" i="5"/>
  <c r="N380" i="5"/>
  <c r="K396" i="5"/>
  <c r="M396" i="5"/>
  <c r="L381" i="5"/>
  <c r="M389" i="5"/>
  <c r="K394" i="5"/>
  <c r="M385" i="5"/>
  <c r="K381" i="5"/>
  <c r="M400" i="5"/>
  <c r="O399" i="5"/>
  <c r="J399" i="5"/>
  <c r="Q394" i="5"/>
  <c r="N393" i="5"/>
  <c r="N390" i="5"/>
  <c r="P394" i="5"/>
  <c r="K393" i="5"/>
  <c r="N385" i="5"/>
  <c r="O389" i="5"/>
  <c r="K399" i="5"/>
  <c r="Q395" i="5"/>
  <c r="K380" i="5"/>
  <c r="L398" i="5"/>
  <c r="M384" i="5"/>
  <c r="J394" i="5"/>
  <c r="N392" i="5"/>
  <c r="O401" i="5"/>
  <c r="Q385" i="5"/>
  <c r="N386" i="5"/>
  <c r="O400" i="5"/>
  <c r="O381" i="5"/>
  <c r="O397" i="5"/>
  <c r="Q401" i="5"/>
  <c r="K398" i="5"/>
  <c r="Q386" i="5"/>
  <c r="K391" i="5"/>
  <c r="K386" i="5"/>
  <c r="P401" i="5"/>
  <c r="O395" i="5"/>
  <c r="Q391" i="5"/>
  <c r="K389" i="5"/>
  <c r="M391" i="5"/>
  <c r="L383" i="5"/>
  <c r="P399" i="5"/>
  <c r="N400" i="5"/>
  <c r="J390" i="5"/>
  <c r="L380" i="5"/>
  <c r="O387" i="5"/>
  <c r="P391" i="5"/>
  <c r="L393" i="5"/>
  <c r="J400" i="5"/>
  <c r="O385" i="5"/>
  <c r="J397" i="5"/>
  <c r="P392" i="5"/>
  <c r="P393" i="5"/>
  <c r="K397" i="5"/>
  <c r="K401" i="5"/>
  <c r="Q396" i="5"/>
  <c r="K388" i="5"/>
  <c r="O380" i="5"/>
  <c r="Q398" i="5"/>
  <c r="M395" i="5"/>
  <c r="J393" i="5"/>
  <c r="L384" i="5"/>
  <c r="M382" i="5"/>
  <c r="P398" i="5"/>
  <c r="K390" i="5"/>
  <c r="O392" i="5"/>
  <c r="N395" i="5"/>
  <c r="N388" i="5"/>
  <c r="Q387" i="5"/>
  <c r="P381" i="5"/>
  <c r="L385" i="5"/>
  <c r="L389" i="5"/>
  <c r="N397" i="5"/>
  <c r="Q390" i="5"/>
  <c r="N387" i="5"/>
  <c r="N383" i="5"/>
  <c r="J384" i="5"/>
  <c r="L397" i="5"/>
  <c r="J382" i="5"/>
  <c r="P386" i="5"/>
  <c r="J380" i="5"/>
  <c r="J396" i="5"/>
  <c r="O391" i="5"/>
  <c r="L401" i="5"/>
  <c r="P387" i="5"/>
  <c r="P382" i="5"/>
  <c r="P390" i="5"/>
  <c r="L400" i="5"/>
  <c r="J395" i="5"/>
  <c r="M386" i="5"/>
  <c r="K385" i="5"/>
  <c r="M390" i="5"/>
  <c r="M380" i="5"/>
  <c r="M387" i="5"/>
  <c r="O398" i="5"/>
  <c r="K383" i="5"/>
  <c r="Q389" i="5"/>
  <c r="P385" i="5"/>
  <c r="M392" i="5"/>
  <c r="L392" i="5"/>
  <c r="J381" i="5"/>
  <c r="M398" i="5"/>
  <c r="N394" i="5"/>
  <c r="J385" i="5"/>
  <c r="Q380" i="5"/>
  <c r="L390" i="5"/>
  <c r="O388" i="5"/>
  <c r="P400" i="5"/>
  <c r="J401" i="5"/>
  <c r="Q397" i="5"/>
  <c r="L394" i="5"/>
  <c r="P395" i="5"/>
  <c r="K392" i="5"/>
  <c r="K400" i="5"/>
  <c r="J392" i="5"/>
  <c r="L387" i="5"/>
  <c r="M393" i="5"/>
  <c r="J386" i="5"/>
  <c r="L396" i="5"/>
  <c r="O382" i="5"/>
  <c r="P396" i="5"/>
  <c r="N398" i="5"/>
  <c r="K382" i="5"/>
  <c r="P388" i="5"/>
  <c r="M388" i="5"/>
  <c r="N399" i="5"/>
  <c r="N391" i="5"/>
  <c r="M401" i="5"/>
  <c r="L399" i="5"/>
  <c r="N384" i="5"/>
  <c r="L388" i="5"/>
  <c r="P389" i="5"/>
  <c r="Q382" i="5"/>
  <c r="N396" i="5"/>
  <c r="P380" i="5"/>
  <c r="L395" i="5"/>
  <c r="N381" i="5"/>
  <c r="J389" i="5"/>
  <c r="O386" i="5"/>
  <c r="O394" i="5"/>
  <c r="L391" i="5"/>
  <c r="K384" i="5"/>
  <c r="K387" i="5"/>
  <c r="M383" i="5"/>
  <c r="P383" i="5"/>
  <c r="M397" i="5"/>
  <c r="J388" i="5"/>
  <c r="Q399" i="5"/>
  <c r="P384" i="5"/>
  <c r="Q393" i="5"/>
  <c r="O384" i="5"/>
  <c r="J383" i="5"/>
  <c r="Q381" i="5"/>
  <c r="Q383" i="5"/>
  <c r="N382" i="5"/>
  <c r="J377" i="5"/>
  <c r="L372" i="5"/>
  <c r="J376" i="5"/>
  <c r="J374" i="5"/>
  <c r="P373" i="5"/>
  <c r="L371" i="5"/>
  <c r="P378" i="5"/>
  <c r="Q378" i="5"/>
  <c r="M376" i="5"/>
  <c r="P374" i="5"/>
  <c r="K372" i="5"/>
  <c r="P379" i="5"/>
  <c r="O376" i="5"/>
  <c r="L377" i="5"/>
  <c r="K371" i="5"/>
  <c r="M374" i="5"/>
  <c r="O377" i="5"/>
  <c r="N377" i="5"/>
  <c r="O379" i="5"/>
  <c r="N373" i="5"/>
  <c r="P371" i="5"/>
  <c r="K373" i="5"/>
  <c r="P376" i="5"/>
  <c r="M372" i="5"/>
  <c r="Q372" i="5"/>
  <c r="N371" i="5"/>
  <c r="P372" i="5"/>
  <c r="K378" i="5"/>
  <c r="Q376" i="5"/>
  <c r="J372" i="5"/>
  <c r="P375" i="5"/>
  <c r="Q373" i="5"/>
  <c r="K377" i="5"/>
  <c r="Q377" i="5"/>
  <c r="O375" i="5"/>
  <c r="K374" i="5"/>
  <c r="L374" i="5"/>
  <c r="J371" i="5"/>
  <c r="K379" i="5"/>
  <c r="M371" i="5"/>
  <c r="O371" i="5"/>
  <c r="L376" i="5"/>
  <c r="L373" i="5"/>
  <c r="M378" i="5"/>
  <c r="Q375" i="5"/>
  <c r="N378" i="5"/>
  <c r="L375" i="5"/>
  <c r="N376" i="5"/>
  <c r="M377" i="5"/>
  <c r="Q371" i="5"/>
  <c r="L379" i="5"/>
  <c r="P377" i="5"/>
  <c r="M379" i="5"/>
  <c r="M373" i="5"/>
  <c r="J378" i="5"/>
  <c r="O378" i="5"/>
  <c r="N374" i="5"/>
  <c r="N372" i="5"/>
  <c r="J375" i="5"/>
  <c r="L378" i="5"/>
  <c r="K375" i="5"/>
  <c r="Q379" i="5"/>
  <c r="M375" i="5"/>
  <c r="N375" i="5"/>
  <c r="O372" i="5"/>
  <c r="N379" i="5"/>
  <c r="K376" i="5"/>
  <c r="J373" i="5"/>
  <c r="Q374" i="5"/>
  <c r="J379" i="5"/>
  <c r="O374" i="5"/>
  <c r="O373" i="5"/>
  <c r="J292" i="5"/>
  <c r="J264" i="5"/>
  <c r="J141" i="5"/>
  <c r="L364" i="5"/>
  <c r="J238" i="5"/>
  <c r="J152" i="5"/>
  <c r="J357" i="5"/>
  <c r="J271" i="5"/>
  <c r="J197" i="5"/>
  <c r="J133" i="5"/>
  <c r="J71" i="5"/>
  <c r="N317" i="5"/>
  <c r="L352" i="5"/>
  <c r="J193" i="5"/>
  <c r="J57" i="5"/>
  <c r="J232" i="5"/>
  <c r="J65" i="5"/>
  <c r="O328" i="5"/>
  <c r="J262" i="5"/>
  <c r="J166" i="5"/>
  <c r="J74" i="5"/>
  <c r="J230" i="5"/>
  <c r="J181" i="5"/>
  <c r="J89" i="5"/>
  <c r="N355" i="5"/>
  <c r="J242" i="5"/>
  <c r="J160" i="5"/>
  <c r="J96" i="5"/>
  <c r="J28" i="5"/>
  <c r="J154" i="5"/>
  <c r="J42" i="5"/>
  <c r="J143" i="5"/>
  <c r="N324" i="5"/>
  <c r="J249" i="5"/>
  <c r="J184" i="5"/>
  <c r="J116" i="5"/>
  <c r="J53" i="5"/>
  <c r="J261" i="5"/>
  <c r="J248" i="5"/>
  <c r="J128" i="5"/>
  <c r="N345" i="5"/>
  <c r="J234" i="5"/>
  <c r="J140" i="5"/>
  <c r="Q344" i="5"/>
  <c r="J255" i="5"/>
  <c r="J191" i="5"/>
  <c r="J121" i="5"/>
  <c r="J62" i="5"/>
  <c r="J298" i="5"/>
  <c r="N323" i="5"/>
  <c r="J168" i="5"/>
  <c r="J45" i="5"/>
  <c r="J226" i="5"/>
  <c r="J49" i="5"/>
  <c r="N320" i="5"/>
  <c r="J254" i="5"/>
  <c r="J156" i="5"/>
  <c r="J70" i="5"/>
  <c r="J225" i="5"/>
  <c r="J175" i="5"/>
  <c r="J83" i="5"/>
  <c r="O348" i="5"/>
  <c r="J236" i="5"/>
  <c r="J151" i="5"/>
  <c r="J77" i="5"/>
  <c r="M369" i="5"/>
  <c r="J150" i="5"/>
  <c r="J285" i="5"/>
  <c r="J130" i="5"/>
  <c r="N316" i="5"/>
  <c r="J235" i="5"/>
  <c r="J178" i="5"/>
  <c r="J111" i="5"/>
  <c r="J52" i="5"/>
  <c r="N319" i="5"/>
  <c r="J240" i="5"/>
  <c r="J115" i="5"/>
  <c r="N322" i="5"/>
  <c r="J223" i="5"/>
  <c r="J127" i="5"/>
  <c r="N321" i="5"/>
  <c r="J243" i="5"/>
  <c r="J176" i="5"/>
  <c r="J113" i="5"/>
  <c r="J44" i="5"/>
  <c r="J244" i="5"/>
  <c r="J303" i="5"/>
  <c r="J158" i="5"/>
  <c r="J27" i="5"/>
  <c r="J202" i="5"/>
  <c r="J34" i="5"/>
  <c r="J307" i="5"/>
  <c r="J216" i="5"/>
  <c r="J147" i="5"/>
  <c r="J67" i="5"/>
  <c r="J221" i="5"/>
  <c r="J161" i="5"/>
  <c r="J78" i="5"/>
  <c r="J291" i="5"/>
  <c r="J224" i="5"/>
  <c r="J144" i="5"/>
  <c r="J73" i="5"/>
  <c r="J253" i="5"/>
  <c r="J125" i="5"/>
  <c r="J290" i="5"/>
  <c r="J117" i="5"/>
  <c r="J305" i="5"/>
  <c r="J228" i="5"/>
  <c r="J164" i="5"/>
  <c r="J104" i="5"/>
  <c r="J51" i="5"/>
  <c r="J283" i="5"/>
  <c r="J210" i="5"/>
  <c r="J103" i="5"/>
  <c r="J308" i="5"/>
  <c r="J209" i="5"/>
  <c r="J114" i="5"/>
  <c r="N318" i="5"/>
  <c r="J239" i="5"/>
  <c r="J169" i="5"/>
  <c r="J109" i="5"/>
  <c r="J31" i="5"/>
  <c r="J241" i="5"/>
  <c r="J273" i="5"/>
  <c r="J135" i="5"/>
  <c r="K359" i="5"/>
  <c r="J192" i="5"/>
  <c r="N367" i="5"/>
  <c r="J300" i="5"/>
  <c r="J196" i="5"/>
  <c r="J138" i="5"/>
  <c r="J61" i="5"/>
  <c r="J219" i="5"/>
  <c r="J155" i="5"/>
  <c r="J60" i="5"/>
  <c r="J284" i="5"/>
  <c r="J213" i="5"/>
  <c r="J137" i="5"/>
  <c r="J59" i="5"/>
  <c r="N354" i="5"/>
  <c r="J112" i="5"/>
  <c r="J250" i="5"/>
  <c r="J105" i="5"/>
  <c r="J297" i="5"/>
  <c r="J215" i="5"/>
  <c r="J159" i="5"/>
  <c r="J94" i="5"/>
  <c r="J40" i="5"/>
  <c r="J220" i="5"/>
  <c r="J188" i="5"/>
  <c r="J68" i="5"/>
  <c r="J280" i="5"/>
  <c r="J187" i="5"/>
  <c r="J76" i="5"/>
  <c r="J294" i="5"/>
  <c r="J222" i="5"/>
  <c r="J162" i="5"/>
  <c r="J91" i="5"/>
  <c r="J269" i="5"/>
  <c r="J231" i="5"/>
  <c r="J246" i="5"/>
  <c r="J110" i="5"/>
  <c r="J289" i="5"/>
  <c r="J122" i="5"/>
  <c r="N356" i="5"/>
  <c r="J286" i="5"/>
  <c r="J186" i="5"/>
  <c r="J108" i="5"/>
  <c r="J48" i="5"/>
  <c r="J201" i="5"/>
  <c r="J119" i="5"/>
  <c r="J35" i="5"/>
  <c r="J268" i="5"/>
  <c r="J180" i="5"/>
  <c r="J126" i="5"/>
  <c r="J50" i="5"/>
  <c r="J212" i="5"/>
  <c r="J82" i="5"/>
  <c r="J205" i="5"/>
  <c r="J366" i="5"/>
  <c r="J274" i="5"/>
  <c r="J204" i="5"/>
  <c r="J136" i="5"/>
  <c r="J81" i="5"/>
  <c r="J32" i="5"/>
  <c r="J259" i="5"/>
  <c r="J39" i="5"/>
  <c r="J54" i="5"/>
  <c r="J167" i="5"/>
  <c r="N334" i="5"/>
  <c r="J92" i="5"/>
  <c r="N361" i="5"/>
  <c r="J172" i="5"/>
  <c r="J195" i="5"/>
  <c r="J276" i="5"/>
  <c r="J106" i="5"/>
  <c r="J69" i="5"/>
  <c r="J282" i="5"/>
  <c r="J124" i="5"/>
  <c r="K360" i="5"/>
  <c r="J295" i="5"/>
  <c r="Q363" i="5"/>
  <c r="J157" i="5"/>
  <c r="J245" i="5"/>
  <c r="J80" i="5"/>
  <c r="N349" i="5"/>
  <c r="J132" i="5"/>
  <c r="J189" i="5"/>
  <c r="J260" i="5"/>
  <c r="J55" i="5"/>
  <c r="J58" i="5"/>
  <c r="J266" i="5"/>
  <c r="J86" i="5"/>
  <c r="J199" i="5"/>
  <c r="J281" i="5"/>
  <c r="J263" i="5"/>
  <c r="J304" i="5"/>
  <c r="J148" i="5"/>
  <c r="J217" i="5"/>
  <c r="J302" i="5"/>
  <c r="Q343" i="5"/>
  <c r="J98" i="5"/>
  <c r="J146" i="5"/>
  <c r="J252" i="5"/>
  <c r="J43" i="5"/>
  <c r="J218" i="5"/>
  <c r="J258" i="5"/>
  <c r="J66" i="5"/>
  <c r="J247" i="5"/>
  <c r="J287" i="5"/>
  <c r="J99" i="5"/>
  <c r="P365" i="5"/>
  <c r="J272" i="5"/>
  <c r="J293" i="5"/>
  <c r="J90" i="5"/>
  <c r="J107" i="5"/>
  <c r="J206" i="5"/>
  <c r="J29" i="5"/>
  <c r="J185" i="5"/>
  <c r="J211" i="5"/>
  <c r="J63" i="5"/>
  <c r="J177" i="5"/>
  <c r="J198" i="5"/>
  <c r="J279" i="5"/>
  <c r="J84" i="5"/>
  <c r="J257" i="5"/>
  <c r="J256" i="5"/>
  <c r="J278" i="5"/>
  <c r="J56" i="5"/>
  <c r="J97" i="5"/>
  <c r="J174" i="5"/>
  <c r="J267" i="5"/>
  <c r="J173" i="5"/>
  <c r="J200" i="5"/>
  <c r="J38" i="5"/>
  <c r="J153" i="5"/>
  <c r="J170" i="5"/>
  <c r="J233" i="5"/>
  <c r="J75" i="5"/>
  <c r="J227" i="5"/>
  <c r="J134" i="5"/>
  <c r="J270" i="5"/>
  <c r="J37" i="5"/>
  <c r="J41" i="5"/>
  <c r="J165" i="5"/>
  <c r="J179" i="5"/>
  <c r="J87" i="5"/>
  <c r="J194" i="5"/>
  <c r="J30" i="5"/>
  <c r="J47" i="5"/>
  <c r="J101" i="5"/>
  <c r="J208" i="5"/>
  <c r="J237" i="5"/>
  <c r="J123" i="5"/>
  <c r="J72" i="5"/>
  <c r="J182" i="5"/>
  <c r="J207" i="5"/>
  <c r="J370" i="5"/>
  <c r="J118" i="5"/>
  <c r="J95" i="5"/>
  <c r="M339" i="5"/>
  <c r="J129" i="5"/>
  <c r="J85" i="5"/>
  <c r="J33" i="5"/>
  <c r="J163" i="5"/>
  <c r="J131" i="5"/>
  <c r="J299" i="5"/>
  <c r="J214" i="5"/>
  <c r="J171" i="5"/>
  <c r="N346" i="5"/>
  <c r="J203" i="5"/>
  <c r="J142" i="5"/>
  <c r="J79" i="5"/>
  <c r="J190" i="5"/>
  <c r="J277" i="5"/>
  <c r="P344" i="5"/>
  <c r="O349" i="5"/>
  <c r="L345" i="5"/>
  <c r="O357" i="5"/>
  <c r="Q355" i="5"/>
  <c r="N83" i="5"/>
  <c r="Q354" i="5"/>
  <c r="K344" i="5"/>
  <c r="N173" i="5"/>
  <c r="N51" i="5"/>
  <c r="L358" i="5"/>
  <c r="N216" i="5"/>
  <c r="L357" i="5"/>
  <c r="M358" i="5"/>
  <c r="N32" i="5"/>
  <c r="P345" i="5"/>
  <c r="N366" i="5"/>
  <c r="O340" i="5"/>
  <c r="N187" i="5"/>
  <c r="L354" i="5"/>
  <c r="N351" i="5"/>
  <c r="N184" i="5"/>
  <c r="J275" i="5"/>
  <c r="O354" i="5"/>
  <c r="N368" i="5"/>
  <c r="Q341" i="5"/>
  <c r="M345" i="5"/>
  <c r="N262" i="5"/>
  <c r="N45" i="5"/>
  <c r="N303" i="5"/>
  <c r="N289" i="5"/>
  <c r="N109" i="5"/>
  <c r="N71" i="5"/>
  <c r="M332" i="5"/>
  <c r="N100" i="5"/>
  <c r="J345" i="5"/>
  <c r="P366" i="5"/>
  <c r="M329" i="5"/>
  <c r="N99" i="5"/>
  <c r="N139" i="5"/>
  <c r="L363" i="5"/>
  <c r="N273" i="5"/>
  <c r="N92" i="5"/>
  <c r="N40" i="5"/>
  <c r="N84" i="5"/>
  <c r="M346" i="5"/>
  <c r="L347" i="5"/>
  <c r="O350" i="5"/>
  <c r="P347" i="5"/>
  <c r="N115" i="5"/>
  <c r="N280" i="5"/>
  <c r="N362" i="5"/>
  <c r="N199" i="5"/>
  <c r="N202" i="5"/>
  <c r="N231" i="5"/>
  <c r="N221" i="5"/>
  <c r="N259" i="5"/>
  <c r="O332" i="5"/>
  <c r="M335" i="5"/>
  <c r="N290" i="5"/>
  <c r="J314" i="5"/>
  <c r="N146" i="5"/>
  <c r="N337" i="5"/>
  <c r="J313" i="5"/>
  <c r="N226" i="5"/>
  <c r="N61" i="5"/>
  <c r="N260" i="5"/>
  <c r="N49" i="5"/>
  <c r="M353" i="5"/>
  <c r="N183" i="5"/>
  <c r="N213" i="5"/>
  <c r="O325" i="5"/>
  <c r="M342" i="5"/>
  <c r="J120" i="5"/>
  <c r="P370" i="5"/>
  <c r="N89" i="5"/>
  <c r="N312" i="5"/>
  <c r="L361" i="5"/>
  <c r="K357" i="5"/>
  <c r="O342" i="5"/>
  <c r="O366" i="5"/>
  <c r="P330" i="5"/>
  <c r="N210" i="5"/>
  <c r="N130" i="5"/>
  <c r="L348" i="5"/>
  <c r="N230" i="5"/>
  <c r="N47" i="5"/>
  <c r="O367" i="5"/>
  <c r="N65" i="5"/>
  <c r="Q359" i="5"/>
  <c r="P357" i="5"/>
  <c r="N144" i="5"/>
  <c r="O352" i="5"/>
  <c r="O333" i="5"/>
  <c r="P369" i="5"/>
  <c r="N154" i="5"/>
  <c r="O359" i="5"/>
  <c r="N357" i="5"/>
  <c r="N291" i="5"/>
  <c r="K348" i="5"/>
  <c r="P342" i="5"/>
  <c r="N151" i="5"/>
  <c r="N186" i="5"/>
  <c r="N340" i="5"/>
  <c r="N34" i="5"/>
  <c r="N136" i="5"/>
  <c r="J347" i="5"/>
  <c r="N295" i="5"/>
  <c r="N353" i="5"/>
  <c r="Q326" i="5"/>
  <c r="N206" i="5"/>
  <c r="N88" i="5"/>
  <c r="K345" i="5"/>
  <c r="O365" i="5"/>
  <c r="K362" i="5"/>
  <c r="N58" i="5"/>
  <c r="N310" i="5"/>
  <c r="N339" i="5"/>
  <c r="J368" i="5"/>
  <c r="N153" i="5"/>
  <c r="N128" i="5"/>
  <c r="N96" i="5"/>
  <c r="M348" i="5"/>
  <c r="J346" i="5"/>
  <c r="O363" i="5"/>
  <c r="P356" i="5"/>
  <c r="N160" i="5"/>
  <c r="M370" i="5"/>
  <c r="N350" i="5"/>
  <c r="N255" i="5"/>
  <c r="N162" i="5"/>
  <c r="N282" i="5"/>
  <c r="N167" i="5"/>
  <c r="N338" i="5"/>
  <c r="N135" i="5"/>
  <c r="Q348" i="5"/>
  <c r="N227" i="5"/>
  <c r="J139" i="5"/>
  <c r="N365" i="5"/>
  <c r="N327" i="5"/>
  <c r="J183" i="5"/>
  <c r="N198" i="5"/>
  <c r="N108" i="5"/>
  <c r="N283" i="5"/>
  <c r="O343" i="5"/>
  <c r="N97" i="5"/>
  <c r="N288" i="5"/>
  <c r="N369" i="5"/>
  <c r="M360" i="5"/>
  <c r="N125" i="5"/>
  <c r="J36" i="5"/>
  <c r="N104" i="5"/>
  <c r="N141" i="5"/>
  <c r="M344" i="5"/>
  <c r="P361" i="5"/>
  <c r="L353" i="5"/>
  <c r="Q364" i="5"/>
  <c r="J348" i="5"/>
  <c r="N269" i="5"/>
  <c r="N364" i="5"/>
  <c r="Q366" i="5"/>
  <c r="N276" i="5"/>
  <c r="N77" i="5"/>
  <c r="J367" i="5"/>
  <c r="J342" i="5"/>
  <c r="Q361" i="5"/>
  <c r="O329" i="5"/>
  <c r="N234" i="5"/>
  <c r="J362" i="5"/>
  <c r="N142" i="5"/>
  <c r="P340" i="5"/>
  <c r="K365" i="5"/>
  <c r="P358" i="5"/>
  <c r="N85" i="5"/>
  <c r="M333" i="5"/>
  <c r="Q365" i="5"/>
  <c r="M347" i="5"/>
  <c r="N107" i="5"/>
  <c r="N220" i="5"/>
  <c r="M351" i="5"/>
  <c r="N80" i="5"/>
  <c r="N249" i="5"/>
  <c r="N69" i="5"/>
  <c r="Q325" i="5"/>
  <c r="N300" i="5"/>
  <c r="N106" i="5"/>
  <c r="N211" i="5"/>
  <c r="N145" i="5"/>
  <c r="L349" i="5"/>
  <c r="J361" i="5"/>
  <c r="J351" i="5"/>
  <c r="N52" i="5"/>
  <c r="O330" i="5"/>
  <c r="N358" i="5"/>
  <c r="N192" i="5"/>
  <c r="N190" i="5"/>
  <c r="N224" i="5"/>
  <c r="O327" i="5"/>
  <c r="P363" i="5"/>
  <c r="N329" i="5"/>
  <c r="P359" i="5"/>
  <c r="P338" i="5"/>
  <c r="N193" i="5"/>
  <c r="N87" i="5"/>
  <c r="P368" i="5"/>
  <c r="N42" i="5"/>
  <c r="N254" i="5"/>
  <c r="N157" i="5"/>
  <c r="N342" i="5"/>
  <c r="N343" i="5"/>
  <c r="N270" i="5"/>
  <c r="M337" i="5"/>
  <c r="N326" i="5"/>
  <c r="J309" i="5"/>
  <c r="Q333" i="5"/>
  <c r="N156" i="5"/>
  <c r="J288" i="5"/>
  <c r="N118" i="5"/>
  <c r="N158" i="5"/>
  <c r="N148" i="5"/>
  <c r="P343" i="5"/>
  <c r="N72" i="5"/>
  <c r="N46" i="5"/>
  <c r="N336" i="5"/>
  <c r="N112" i="5"/>
  <c r="N74" i="5"/>
  <c r="J102" i="5"/>
  <c r="N341" i="5"/>
  <c r="N155" i="5"/>
  <c r="K346" i="5"/>
  <c r="M357" i="5"/>
  <c r="Q329" i="5"/>
  <c r="L360" i="5"/>
  <c r="P349" i="5"/>
  <c r="N56" i="5"/>
  <c r="O326" i="5"/>
  <c r="P353" i="5"/>
  <c r="N60" i="5"/>
  <c r="N331" i="5"/>
  <c r="K363" i="5"/>
  <c r="P325" i="5"/>
  <c r="J363" i="5"/>
  <c r="N330" i="5"/>
  <c r="N178" i="5"/>
  <c r="N44" i="5"/>
  <c r="N31" i="5"/>
  <c r="O362" i="5"/>
  <c r="N86" i="5"/>
  <c r="L365" i="5"/>
  <c r="N228" i="5"/>
  <c r="N30" i="5"/>
  <c r="L356" i="5"/>
  <c r="Q346" i="5"/>
  <c r="N242" i="5"/>
  <c r="P333" i="5"/>
  <c r="Q362" i="5"/>
  <c r="N131" i="5"/>
  <c r="N114" i="5"/>
  <c r="N168" i="5"/>
  <c r="N48" i="5"/>
  <c r="N76" i="5"/>
  <c r="Q334" i="5"/>
  <c r="O331" i="5"/>
  <c r="N229" i="5"/>
  <c r="M355" i="5"/>
  <c r="Q342" i="5"/>
  <c r="N95" i="5"/>
  <c r="J353" i="5"/>
  <c r="O344" i="5"/>
  <c r="K350" i="5"/>
  <c r="N91" i="5"/>
  <c r="N274" i="5"/>
  <c r="N304" i="5"/>
  <c r="N265" i="5"/>
  <c r="M364" i="5"/>
  <c r="M330" i="5"/>
  <c r="J365" i="5"/>
  <c r="Q358" i="5"/>
  <c r="N247" i="5"/>
  <c r="N105" i="5"/>
  <c r="O368" i="5"/>
  <c r="N126" i="5"/>
  <c r="N68" i="5"/>
  <c r="N348" i="5"/>
  <c r="P339" i="5"/>
  <c r="N246" i="5"/>
  <c r="N82" i="5"/>
  <c r="N370" i="5"/>
  <c r="N363" i="5"/>
  <c r="J296" i="5"/>
  <c r="K370" i="5"/>
  <c r="O336" i="5"/>
  <c r="J46" i="5"/>
  <c r="N62" i="5"/>
  <c r="N196" i="5"/>
  <c r="N335" i="5"/>
  <c r="L342" i="5"/>
  <c r="N54" i="5"/>
  <c r="N93" i="5"/>
  <c r="N244" i="5"/>
  <c r="O364" i="5"/>
  <c r="N50" i="5"/>
  <c r="J312" i="5"/>
  <c r="P341" i="5"/>
  <c r="N251" i="5"/>
  <c r="O346" i="5"/>
  <c r="K358" i="5"/>
  <c r="P348" i="5"/>
  <c r="N137" i="5"/>
  <c r="N181" i="5"/>
  <c r="K352" i="5"/>
  <c r="N143" i="5"/>
  <c r="O335" i="5"/>
  <c r="K367" i="5"/>
  <c r="P352" i="5"/>
  <c r="J364" i="5"/>
  <c r="J354" i="5"/>
  <c r="O345" i="5"/>
  <c r="Q356" i="5"/>
  <c r="N29" i="5"/>
  <c r="N258" i="5"/>
  <c r="P328" i="5"/>
  <c r="N176" i="5"/>
  <c r="N252" i="5"/>
  <c r="Q367" i="5"/>
  <c r="N237" i="5"/>
  <c r="K351" i="5"/>
  <c r="N152" i="5"/>
  <c r="N263" i="5"/>
  <c r="N308" i="5"/>
  <c r="J229" i="5"/>
  <c r="O356" i="5"/>
  <c r="M325" i="5"/>
  <c r="K353" i="5"/>
  <c r="N217" i="5"/>
  <c r="Q335" i="5"/>
  <c r="M361" i="5"/>
  <c r="Q349" i="5"/>
  <c r="N212" i="5"/>
  <c r="P331" i="5"/>
  <c r="N78" i="5"/>
  <c r="N207" i="5"/>
  <c r="N171" i="5"/>
  <c r="N299" i="5"/>
  <c r="N325" i="5"/>
  <c r="N257" i="5"/>
  <c r="O369" i="5"/>
  <c r="N248" i="5"/>
  <c r="N306" i="5"/>
  <c r="M362" i="5"/>
  <c r="K356" i="5"/>
  <c r="N179" i="5"/>
  <c r="N360" i="5"/>
  <c r="L362" i="5"/>
  <c r="N188" i="5"/>
  <c r="N241" i="5"/>
  <c r="N191" i="5"/>
  <c r="M352" i="5"/>
  <c r="N309" i="5"/>
  <c r="P367" i="5"/>
  <c r="N67" i="5"/>
  <c r="M367" i="5"/>
  <c r="K368" i="5"/>
  <c r="N119" i="5"/>
  <c r="J356" i="5"/>
  <c r="N53" i="5"/>
  <c r="N287" i="5"/>
  <c r="N293" i="5"/>
  <c r="N133" i="5"/>
  <c r="N41" i="5"/>
  <c r="N90" i="5"/>
  <c r="N132" i="5"/>
  <c r="N222" i="5"/>
  <c r="N245" i="5"/>
  <c r="N161" i="5"/>
  <c r="N292" i="5"/>
  <c r="N33" i="5"/>
  <c r="J315" i="5"/>
  <c r="N63" i="5"/>
  <c r="N281" i="5"/>
  <c r="N169" i="5"/>
  <c r="N279" i="5"/>
  <c r="N256" i="5"/>
  <c r="N311" i="5"/>
  <c r="O337" i="5"/>
  <c r="N215" i="5"/>
  <c r="N101" i="5"/>
  <c r="L370" i="5"/>
  <c r="P364" i="5"/>
  <c r="N120" i="5"/>
  <c r="K354" i="5"/>
  <c r="J358" i="5"/>
  <c r="J352" i="5"/>
  <c r="K347" i="5"/>
  <c r="J349" i="5"/>
  <c r="N271" i="5"/>
  <c r="J100" i="5"/>
  <c r="M334" i="5"/>
  <c r="Q368" i="5"/>
  <c r="J343" i="5"/>
  <c r="N134" i="5"/>
  <c r="J88" i="5"/>
  <c r="P329" i="5"/>
  <c r="L368" i="5"/>
  <c r="M354" i="5"/>
  <c r="N294" i="5"/>
  <c r="M366" i="5"/>
  <c r="N66" i="5"/>
  <c r="N305" i="5"/>
  <c r="L355" i="5"/>
  <c r="P350" i="5"/>
  <c r="J306" i="5"/>
  <c r="M349" i="5"/>
  <c r="O360" i="5"/>
  <c r="N268" i="5"/>
  <c r="K355" i="5"/>
  <c r="Q338" i="5"/>
  <c r="N261" i="5"/>
  <c r="N200" i="5"/>
  <c r="Q337" i="5"/>
  <c r="O355" i="5"/>
  <c r="K349" i="5"/>
  <c r="N43" i="5"/>
  <c r="N296" i="5"/>
  <c r="O351" i="5"/>
  <c r="N195" i="5"/>
  <c r="N113" i="5"/>
  <c r="P336" i="5"/>
  <c r="M363" i="5"/>
  <c r="N302" i="5"/>
  <c r="J93" i="5"/>
  <c r="N197" i="5"/>
  <c r="N194" i="5"/>
  <c r="N347" i="5"/>
  <c r="N298" i="5"/>
  <c r="O361" i="5"/>
  <c r="N57" i="5"/>
  <c r="N103" i="5"/>
  <c r="N328" i="5"/>
  <c r="N267" i="5"/>
  <c r="L351" i="5"/>
  <c r="M350" i="5"/>
  <c r="N117" i="5"/>
  <c r="L359" i="5"/>
  <c r="N275" i="5"/>
  <c r="M338" i="5"/>
  <c r="O358" i="5"/>
  <c r="Q336" i="5"/>
  <c r="L346" i="5"/>
  <c r="Q345" i="5"/>
  <c r="Q347" i="5"/>
  <c r="N124" i="5"/>
  <c r="N81" i="5"/>
  <c r="N204" i="5"/>
  <c r="J359" i="5"/>
  <c r="J311" i="5"/>
  <c r="N359" i="5"/>
  <c r="N313" i="5"/>
  <c r="N35" i="5"/>
  <c r="Q353" i="5"/>
  <c r="N150" i="5"/>
  <c r="L367" i="5"/>
  <c r="N55" i="5"/>
  <c r="N225" i="5"/>
  <c r="N75" i="5"/>
  <c r="M327" i="5"/>
  <c r="Q350" i="5"/>
  <c r="N127" i="5"/>
  <c r="N239" i="5"/>
  <c r="M331" i="5"/>
  <c r="Q328" i="5"/>
  <c r="N147" i="5"/>
  <c r="M365" i="5"/>
  <c r="N253" i="5"/>
  <c r="P351" i="5"/>
  <c r="K342" i="5"/>
  <c r="P355" i="5"/>
  <c r="N286" i="5"/>
  <c r="N218" i="5"/>
  <c r="N223" i="5"/>
  <c r="N172" i="5"/>
  <c r="J301" i="5"/>
  <c r="O334" i="5"/>
  <c r="N315" i="5"/>
  <c r="N185" i="5"/>
  <c r="M326" i="5"/>
  <c r="Q330" i="5"/>
  <c r="N177" i="5"/>
  <c r="L369" i="5"/>
  <c r="N266" i="5"/>
  <c r="N180" i="5"/>
  <c r="O370" i="5"/>
  <c r="N203" i="5"/>
  <c r="N164" i="5"/>
  <c r="P335" i="5"/>
  <c r="Q339" i="5"/>
  <c r="N284" i="5"/>
  <c r="N110" i="5"/>
  <c r="M328" i="5"/>
  <c r="P354" i="5"/>
  <c r="J350" i="5"/>
  <c r="Q351" i="5"/>
  <c r="N159" i="5"/>
  <c r="N94" i="5"/>
  <c r="N38" i="5"/>
  <c r="M341" i="5"/>
  <c r="N243" i="5"/>
  <c r="L343" i="5"/>
  <c r="N301" i="5"/>
  <c r="N116" i="5"/>
  <c r="N166" i="5"/>
  <c r="P362" i="5"/>
  <c r="N307" i="5"/>
  <c r="K364" i="5"/>
  <c r="N111" i="5"/>
  <c r="N332" i="5"/>
  <c r="N175" i="5"/>
  <c r="N170" i="5"/>
  <c r="N214" i="5"/>
  <c r="N174" i="5"/>
  <c r="K361" i="5"/>
  <c r="N37" i="5"/>
  <c r="N189" i="5"/>
  <c r="P334" i="5"/>
  <c r="O353" i="5"/>
  <c r="M368" i="5"/>
  <c r="N28" i="5"/>
  <c r="N208" i="5"/>
  <c r="N277" i="5"/>
  <c r="P327" i="5"/>
  <c r="N297" i="5"/>
  <c r="N205" i="5"/>
  <c r="N79" i="5"/>
  <c r="N240" i="5"/>
  <c r="J251" i="5"/>
  <c r="N64" i="5"/>
  <c r="Q352" i="5"/>
  <c r="Q332" i="5"/>
  <c r="N219" i="5"/>
  <c r="Q360" i="5"/>
  <c r="Q357" i="5"/>
  <c r="P326" i="5"/>
  <c r="N39" i="5"/>
  <c r="N236" i="5"/>
  <c r="O341" i="5"/>
  <c r="M356" i="5"/>
  <c r="N98" i="5"/>
  <c r="N233" i="5"/>
  <c r="N272" i="5"/>
  <c r="Q369" i="5"/>
  <c r="N70" i="5"/>
  <c r="N122" i="5"/>
  <c r="M343" i="5"/>
  <c r="P360" i="5"/>
  <c r="J265" i="5"/>
  <c r="N123" i="5"/>
  <c r="N264" i="5"/>
  <c r="N285" i="5"/>
  <c r="Q370" i="5"/>
  <c r="J64" i="5"/>
  <c r="N36" i="5"/>
  <c r="N73" i="5"/>
  <c r="J145" i="5"/>
  <c r="N121" i="5"/>
  <c r="L350" i="5"/>
  <c r="O338" i="5"/>
  <c r="N209" i="5"/>
  <c r="M336" i="5"/>
  <c r="N149" i="5"/>
  <c r="Q327" i="5"/>
  <c r="N163" i="5"/>
  <c r="N232" i="5"/>
  <c r="J310" i="5"/>
  <c r="N278" i="5"/>
  <c r="M340" i="5"/>
  <c r="P346" i="5"/>
  <c r="K343" i="5"/>
  <c r="O339" i="5"/>
  <c r="L366" i="5"/>
  <c r="N352" i="5"/>
  <c r="N138" i="5"/>
  <c r="K369" i="5"/>
  <c r="M359" i="5"/>
  <c r="K366" i="5"/>
  <c r="N344" i="5"/>
  <c r="N250" i="5"/>
  <c r="P337" i="5"/>
  <c r="Q340" i="5"/>
  <c r="N27" i="5"/>
  <c r="N165" i="5"/>
  <c r="N235" i="5"/>
  <c r="N333" i="5"/>
  <c r="J149" i="5"/>
  <c r="P332" i="5"/>
  <c r="N238" i="5"/>
  <c r="N182" i="5"/>
  <c r="J369" i="5"/>
  <c r="Q331" i="5"/>
  <c r="N102" i="5"/>
  <c r="J355" i="5"/>
  <c r="J360" i="5"/>
  <c r="O347" i="5"/>
  <c r="N314" i="5"/>
  <c r="L344" i="5"/>
  <c r="N201" i="5"/>
  <c r="N129" i="5"/>
  <c r="J344" i="5"/>
  <c r="N140" i="5"/>
  <c r="N59" i="5"/>
  <c r="J335" i="5"/>
  <c r="L338" i="5"/>
  <c r="K339" i="5"/>
  <c r="J337" i="5"/>
  <c r="L335" i="5"/>
  <c r="K340" i="5"/>
  <c r="J341" i="5"/>
  <c r="J338" i="5"/>
  <c r="K335" i="5"/>
  <c r="K341" i="5"/>
  <c r="L341" i="5"/>
  <c r="J336" i="5"/>
  <c r="L336" i="5"/>
  <c r="K338" i="5"/>
  <c r="K337" i="5"/>
  <c r="J340" i="5"/>
  <c r="L340" i="5"/>
  <c r="L339" i="5"/>
  <c r="J339" i="5"/>
  <c r="K336" i="5"/>
  <c r="L337" i="5"/>
  <c r="L126" i="5"/>
  <c r="L205" i="5"/>
  <c r="P142" i="5"/>
  <c r="P312" i="5"/>
  <c r="L284" i="5"/>
  <c r="K248" i="5"/>
  <c r="L213" i="5"/>
  <c r="M203" i="5"/>
  <c r="L279" i="5"/>
  <c r="K33" i="5"/>
  <c r="L238" i="5"/>
  <c r="M295" i="5"/>
  <c r="P180" i="5"/>
  <c r="P304" i="5"/>
  <c r="K39" i="5"/>
  <c r="L230" i="5"/>
  <c r="K109" i="5"/>
  <c r="L76" i="5"/>
  <c r="L303" i="5"/>
  <c r="Q225" i="5"/>
  <c r="M117" i="5"/>
  <c r="K89" i="5"/>
  <c r="O188" i="5"/>
  <c r="P35" i="5"/>
  <c r="P317" i="5"/>
  <c r="L329" i="5"/>
  <c r="L286" i="5"/>
  <c r="L266" i="5"/>
  <c r="Q254" i="5"/>
  <c r="O316" i="5"/>
  <c r="L259" i="5"/>
  <c r="M129" i="5"/>
  <c r="O34" i="5"/>
  <c r="K135" i="5"/>
  <c r="K331" i="5"/>
  <c r="Q157" i="5"/>
  <c r="O184" i="5"/>
  <c r="K128" i="5"/>
  <c r="P78" i="5"/>
  <c r="Q33" i="5"/>
  <c r="M42" i="5"/>
  <c r="J327" i="5"/>
  <c r="L212" i="5"/>
  <c r="J326" i="5"/>
  <c r="P125" i="5"/>
  <c r="O200" i="5"/>
  <c r="L201" i="5"/>
  <c r="L215" i="5"/>
  <c r="K278" i="5"/>
  <c r="O223" i="5"/>
  <c r="M247" i="5"/>
  <c r="M246" i="5"/>
  <c r="L131" i="5"/>
  <c r="K180" i="5"/>
  <c r="L166" i="5"/>
  <c r="K312" i="5"/>
  <c r="O165" i="5"/>
  <c r="M166" i="5"/>
  <c r="P266" i="5"/>
  <c r="O324" i="5"/>
  <c r="Q66" i="5"/>
  <c r="M299" i="5"/>
  <c r="O39" i="5"/>
  <c r="O180" i="5"/>
  <c r="Q156" i="5"/>
  <c r="P297" i="5"/>
  <c r="M232" i="5"/>
  <c r="O69" i="5"/>
  <c r="O93" i="5"/>
  <c r="L70" i="5"/>
  <c r="J333" i="5"/>
  <c r="K313" i="5"/>
  <c r="L277" i="5"/>
  <c r="K294" i="5"/>
  <c r="P225" i="5"/>
  <c r="Q217" i="5"/>
  <c r="P299" i="5"/>
  <c r="Q96" i="5"/>
  <c r="Q184" i="5"/>
  <c r="Q31" i="5"/>
  <c r="M142" i="5"/>
  <c r="O198" i="5"/>
  <c r="O161" i="5"/>
  <c r="O302" i="5"/>
  <c r="Q62" i="5"/>
  <c r="Q152" i="5"/>
  <c r="Q92" i="5"/>
  <c r="M208" i="5"/>
  <c r="L151" i="5"/>
  <c r="L41" i="5"/>
  <c r="L145" i="5"/>
  <c r="K36" i="5"/>
  <c r="K253" i="5"/>
  <c r="Q203" i="5"/>
  <c r="O285" i="5"/>
  <c r="K131" i="5"/>
  <c r="K227" i="5"/>
  <c r="L32" i="5"/>
  <c r="L153" i="5"/>
  <c r="L45" i="5"/>
  <c r="K136" i="5"/>
  <c r="K188" i="5"/>
  <c r="K87" i="5"/>
  <c r="L169" i="5"/>
  <c r="M165" i="5"/>
  <c r="P212" i="5"/>
  <c r="M157" i="5"/>
  <c r="O113" i="5"/>
  <c r="Q154" i="5"/>
  <c r="P161" i="5"/>
  <c r="Q262" i="5"/>
  <c r="O65" i="5"/>
  <c r="Q248" i="5"/>
  <c r="P226" i="5"/>
  <c r="L96" i="5"/>
  <c r="K191" i="5"/>
  <c r="Q193" i="5"/>
  <c r="L50" i="5"/>
  <c r="L234" i="5"/>
  <c r="M217" i="5"/>
  <c r="P293" i="5"/>
  <c r="L54" i="5"/>
  <c r="K277" i="5"/>
  <c r="L223" i="5"/>
  <c r="O221" i="5"/>
  <c r="K161" i="5"/>
  <c r="K116" i="5"/>
  <c r="L299" i="5"/>
  <c r="O197" i="5"/>
  <c r="M204" i="5"/>
  <c r="P218" i="5"/>
  <c r="L104" i="5"/>
  <c r="L245" i="5"/>
  <c r="K132" i="5"/>
  <c r="L157" i="5"/>
  <c r="J322" i="5"/>
  <c r="P235" i="5"/>
  <c r="M172" i="5"/>
  <c r="K269" i="5"/>
  <c r="P221" i="5"/>
  <c r="M50" i="5"/>
  <c r="O206" i="5"/>
  <c r="L27" i="5"/>
  <c r="L333" i="5"/>
  <c r="J318" i="5"/>
  <c r="M72" i="5"/>
  <c r="Q79" i="5"/>
  <c r="K125" i="5"/>
  <c r="O319" i="5"/>
  <c r="K193" i="5"/>
  <c r="K247" i="5"/>
  <c r="K91" i="5"/>
  <c r="P223" i="5"/>
  <c r="M211" i="5"/>
  <c r="K204" i="5"/>
  <c r="M179" i="5"/>
  <c r="P116" i="5"/>
  <c r="L57" i="5"/>
  <c r="K111" i="5"/>
  <c r="L252" i="5"/>
  <c r="P110" i="5"/>
  <c r="O237" i="5"/>
  <c r="O38" i="5"/>
  <c r="L264" i="5"/>
  <c r="L239" i="5"/>
  <c r="O134" i="5"/>
  <c r="M249" i="5"/>
  <c r="O301" i="5"/>
  <c r="M37" i="5"/>
  <c r="L152" i="5"/>
  <c r="K211" i="5"/>
  <c r="L281" i="5"/>
  <c r="L332" i="5"/>
  <c r="M188" i="5"/>
  <c r="M319" i="5"/>
  <c r="P154" i="5"/>
  <c r="Q65" i="5"/>
  <c r="Q80" i="5"/>
  <c r="M121" i="5"/>
  <c r="M48" i="5"/>
  <c r="O230" i="5"/>
  <c r="P175" i="5"/>
  <c r="O218" i="5"/>
  <c r="M241" i="5"/>
  <c r="Q86" i="5"/>
  <c r="M120" i="5"/>
  <c r="L115" i="5"/>
  <c r="L43" i="5"/>
  <c r="L324" i="5"/>
  <c r="L302" i="5"/>
  <c r="K322" i="5"/>
  <c r="Q243" i="5"/>
  <c r="Q249" i="5"/>
  <c r="O308" i="5"/>
  <c r="O111" i="5"/>
  <c r="Q194" i="5"/>
  <c r="P40" i="5"/>
  <c r="Q223" i="5"/>
  <c r="O282" i="5"/>
  <c r="P184" i="5"/>
  <c r="M49" i="5"/>
  <c r="M202" i="5"/>
  <c r="Q163" i="5"/>
  <c r="K104" i="5"/>
  <c r="K76" i="5"/>
  <c r="O263" i="5"/>
  <c r="K78" i="5"/>
  <c r="K82" i="5"/>
  <c r="K302" i="5"/>
  <c r="L263" i="5"/>
  <c r="P254" i="5"/>
  <c r="K255" i="5"/>
  <c r="K194" i="5"/>
  <c r="L334" i="5"/>
  <c r="M281" i="5"/>
  <c r="M262" i="5"/>
  <c r="M252" i="5"/>
  <c r="L116" i="5"/>
  <c r="L255" i="5"/>
  <c r="K177" i="5"/>
  <c r="L167" i="5"/>
  <c r="M53" i="5"/>
  <c r="M240" i="5"/>
  <c r="M270" i="5"/>
  <c r="K58" i="5"/>
  <c r="M311" i="5"/>
  <c r="P71" i="5"/>
  <c r="Q271" i="5"/>
  <c r="L34" i="5"/>
  <c r="K96" i="5"/>
  <c r="K118" i="5"/>
  <c r="P98" i="5"/>
  <c r="P271" i="5"/>
  <c r="K182" i="5"/>
  <c r="Q94" i="5"/>
  <c r="K295" i="5"/>
  <c r="K306" i="5"/>
  <c r="K142" i="5"/>
  <c r="M159" i="5"/>
  <c r="M269" i="5"/>
  <c r="K310" i="5"/>
  <c r="O229" i="5"/>
  <c r="O306" i="5"/>
  <c r="K127" i="5"/>
  <c r="K155" i="5"/>
  <c r="L47" i="5"/>
  <c r="P147" i="5"/>
  <c r="O303" i="5"/>
  <c r="O156" i="5"/>
  <c r="K71" i="5"/>
  <c r="L274" i="5"/>
  <c r="Q165" i="5"/>
  <c r="Q299" i="5"/>
  <c r="P324" i="5"/>
  <c r="K70" i="5"/>
  <c r="L176" i="5"/>
  <c r="K262" i="5"/>
  <c r="L308" i="5"/>
  <c r="O44" i="5"/>
  <c r="O210" i="5"/>
  <c r="Q47" i="5"/>
  <c r="P48" i="5"/>
  <c r="P136" i="5"/>
  <c r="Q131" i="5"/>
  <c r="M47" i="5"/>
  <c r="O89" i="5"/>
  <c r="M301" i="5"/>
  <c r="M205" i="5"/>
  <c r="O293" i="5"/>
  <c r="Q258" i="5"/>
  <c r="Q144" i="5"/>
  <c r="M73" i="5"/>
  <c r="L160" i="5"/>
  <c r="K81" i="5"/>
  <c r="K54" i="5"/>
  <c r="K317" i="5"/>
  <c r="P28" i="5"/>
  <c r="P268" i="5"/>
  <c r="P303" i="5"/>
  <c r="P121" i="5"/>
  <c r="M123" i="5"/>
  <c r="Q200" i="5"/>
  <c r="P58" i="5"/>
  <c r="Q263" i="5"/>
  <c r="O33" i="5"/>
  <c r="M296" i="5"/>
  <c r="Q91" i="5"/>
  <c r="P294" i="5"/>
  <c r="K184" i="5"/>
  <c r="K217" i="5"/>
  <c r="P159" i="5"/>
  <c r="K50" i="5"/>
  <c r="K120" i="5"/>
  <c r="L319" i="5"/>
  <c r="L290" i="5"/>
  <c r="O268" i="5"/>
  <c r="L330" i="5"/>
  <c r="K245" i="5"/>
  <c r="K98" i="5"/>
  <c r="O36" i="5"/>
  <c r="O296" i="5"/>
  <c r="P27" i="5"/>
  <c r="L140" i="5"/>
  <c r="L269" i="5"/>
  <c r="K197" i="5"/>
  <c r="L182" i="5"/>
  <c r="P70" i="5"/>
  <c r="O261" i="5"/>
  <c r="Q285" i="5"/>
  <c r="L129" i="5"/>
  <c r="Q125" i="5"/>
  <c r="P123" i="5"/>
  <c r="Q274" i="5"/>
  <c r="K60" i="5"/>
  <c r="K148" i="5"/>
  <c r="K169" i="5"/>
  <c r="P33" i="5"/>
  <c r="L250" i="5"/>
  <c r="K290" i="5"/>
  <c r="P148" i="5"/>
  <c r="L80" i="5"/>
  <c r="K45" i="5"/>
  <c r="K271" i="5"/>
  <c r="Q214" i="5"/>
  <c r="M124" i="5"/>
  <c r="L90" i="5"/>
  <c r="Q268" i="5"/>
  <c r="P124" i="5"/>
  <c r="K203" i="5"/>
  <c r="K200" i="5"/>
  <c r="K106" i="5"/>
  <c r="P240" i="5"/>
  <c r="P234" i="5"/>
  <c r="Q277" i="5"/>
  <c r="K140" i="5"/>
  <c r="K319" i="5"/>
  <c r="O309" i="5"/>
  <c r="Q121" i="5"/>
  <c r="P112" i="5"/>
  <c r="K103" i="5"/>
  <c r="L207" i="5"/>
  <c r="K301" i="5"/>
  <c r="L321" i="5"/>
  <c r="P53" i="5"/>
  <c r="M225" i="5"/>
  <c r="O76" i="5"/>
  <c r="P89" i="5"/>
  <c r="M248" i="5"/>
  <c r="Q170" i="5"/>
  <c r="P68" i="5"/>
  <c r="P104" i="5"/>
  <c r="M324" i="5"/>
  <c r="M317" i="5"/>
  <c r="P244" i="5"/>
  <c r="O286" i="5"/>
  <c r="O196" i="5"/>
  <c r="M114" i="5"/>
  <c r="L173" i="5"/>
  <c r="K108" i="5"/>
  <c r="L82" i="5"/>
  <c r="K77" i="5"/>
  <c r="O67" i="5"/>
  <c r="P309" i="5"/>
  <c r="P113" i="5"/>
  <c r="O139" i="5"/>
  <c r="P135" i="5"/>
  <c r="Q230" i="5"/>
  <c r="M65" i="5"/>
  <c r="P145" i="5"/>
  <c r="O50" i="5"/>
  <c r="Q40" i="5"/>
  <c r="K230" i="5"/>
  <c r="K328" i="5"/>
  <c r="P139" i="5"/>
  <c r="L71" i="5"/>
  <c r="K145" i="5"/>
  <c r="K49" i="5"/>
  <c r="L328" i="5"/>
  <c r="M323" i="5"/>
  <c r="K40" i="5"/>
  <c r="K296" i="5"/>
  <c r="K167" i="5"/>
  <c r="M154" i="5"/>
  <c r="O97" i="5"/>
  <c r="K151" i="5"/>
  <c r="L161" i="5"/>
  <c r="L296" i="5"/>
  <c r="K216" i="5"/>
  <c r="L217" i="5"/>
  <c r="Q78" i="5"/>
  <c r="Q275" i="5"/>
  <c r="P319" i="5"/>
  <c r="L288" i="5"/>
  <c r="M213" i="5"/>
  <c r="M255" i="5"/>
  <c r="K115" i="5"/>
  <c r="L107" i="5"/>
  <c r="K276" i="5"/>
  <c r="K304" i="5"/>
  <c r="M111" i="5"/>
  <c r="K329" i="5"/>
  <c r="M28" i="5"/>
  <c r="M200" i="5"/>
  <c r="L143" i="5"/>
  <c r="L63" i="5"/>
  <c r="P103" i="5"/>
  <c r="O281" i="5"/>
  <c r="Q205" i="5"/>
  <c r="L218" i="5"/>
  <c r="Q181" i="5"/>
  <c r="Q302" i="5"/>
  <c r="K283" i="5"/>
  <c r="J316" i="5"/>
  <c r="K162" i="5"/>
  <c r="Q323" i="5"/>
  <c r="M321" i="5"/>
  <c r="P91" i="5"/>
  <c r="K174" i="5"/>
  <c r="K30" i="5"/>
  <c r="O55" i="5"/>
  <c r="P282" i="5"/>
  <c r="Q215" i="5"/>
  <c r="K160" i="5"/>
  <c r="L258" i="5"/>
  <c r="K55" i="5"/>
  <c r="L59" i="5"/>
  <c r="P67" i="5"/>
  <c r="M268" i="5"/>
  <c r="O169" i="5"/>
  <c r="Q174" i="5"/>
  <c r="O49" i="5"/>
  <c r="M125" i="5"/>
  <c r="O214" i="5"/>
  <c r="O116" i="5"/>
  <c r="M31" i="5"/>
  <c r="P30" i="5"/>
  <c r="Q305" i="5"/>
  <c r="O298" i="5"/>
  <c r="M265" i="5"/>
  <c r="O146" i="5"/>
  <c r="L193" i="5"/>
  <c r="K153" i="5"/>
  <c r="L109" i="5"/>
  <c r="K102" i="5"/>
  <c r="O83" i="5"/>
  <c r="P90" i="5"/>
  <c r="Q159" i="5"/>
  <c r="Q178" i="5"/>
  <c r="O140" i="5"/>
  <c r="Q247" i="5"/>
  <c r="P75" i="5"/>
  <c r="M197" i="5"/>
  <c r="M74" i="5"/>
  <c r="P65" i="5"/>
  <c r="M304" i="5"/>
  <c r="M60" i="5"/>
  <c r="K284" i="5"/>
  <c r="P44" i="5"/>
  <c r="Q48" i="5"/>
  <c r="L89" i="5"/>
  <c r="K164" i="5"/>
  <c r="L68" i="5"/>
  <c r="M44" i="5"/>
  <c r="O90" i="5"/>
  <c r="K56" i="5"/>
  <c r="L72" i="5"/>
  <c r="K213" i="5"/>
  <c r="P300" i="5"/>
  <c r="P277" i="5"/>
  <c r="K225" i="5"/>
  <c r="L174" i="5"/>
  <c r="L310" i="5"/>
  <c r="K222" i="5"/>
  <c r="L237" i="5"/>
  <c r="Q115" i="5"/>
  <c r="Q309" i="5"/>
  <c r="L189" i="5"/>
  <c r="K68" i="5"/>
  <c r="Q278" i="5"/>
  <c r="O31" i="5"/>
  <c r="K173" i="5"/>
  <c r="L163" i="5"/>
  <c r="L84" i="5"/>
  <c r="Q28" i="5"/>
  <c r="M155" i="5"/>
  <c r="L39" i="5"/>
  <c r="M57" i="5"/>
  <c r="M75" i="5"/>
  <c r="L272" i="5"/>
  <c r="L112" i="5"/>
  <c r="P134" i="5"/>
  <c r="Q36" i="5"/>
  <c r="O106" i="5"/>
  <c r="L314" i="5"/>
  <c r="P237" i="5"/>
  <c r="O130" i="5"/>
  <c r="L119" i="5"/>
  <c r="L29" i="5"/>
  <c r="K206" i="5"/>
  <c r="O105" i="5"/>
  <c r="O94" i="5"/>
  <c r="M167" i="5"/>
  <c r="J324" i="5"/>
  <c r="L49" i="5"/>
  <c r="M141" i="5"/>
  <c r="Q155" i="5"/>
  <c r="M59" i="5"/>
  <c r="K254" i="5"/>
  <c r="L298" i="5"/>
  <c r="L75" i="5"/>
  <c r="K79" i="5"/>
  <c r="M83" i="5"/>
  <c r="M309" i="5"/>
  <c r="P263" i="5"/>
  <c r="M230" i="5"/>
  <c r="O118" i="5"/>
  <c r="Q213" i="5"/>
  <c r="P308" i="5"/>
  <c r="M128" i="5"/>
  <c r="P38" i="5"/>
  <c r="O59" i="5"/>
  <c r="P126" i="5"/>
  <c r="O41" i="5"/>
  <c r="P280" i="5"/>
  <c r="Q209" i="5"/>
  <c r="L229" i="5"/>
  <c r="K186" i="5"/>
  <c r="L132" i="5"/>
  <c r="K202" i="5"/>
  <c r="O179" i="5"/>
  <c r="Q117" i="5"/>
  <c r="P220" i="5"/>
  <c r="Q260" i="5"/>
  <c r="O148" i="5"/>
  <c r="P276" i="5"/>
  <c r="O84" i="5"/>
  <c r="O321" i="5"/>
  <c r="P96" i="5"/>
  <c r="O112" i="5"/>
  <c r="P101" i="5"/>
  <c r="O66" i="5"/>
  <c r="L38" i="5"/>
  <c r="M147" i="5"/>
  <c r="Q84" i="5"/>
  <c r="L128" i="5"/>
  <c r="K208" i="5"/>
  <c r="L98" i="5"/>
  <c r="P83" i="5"/>
  <c r="P311" i="5"/>
  <c r="L137" i="5"/>
  <c r="L141" i="5"/>
  <c r="K263" i="5"/>
  <c r="Q104" i="5"/>
  <c r="P162" i="5"/>
  <c r="J323" i="5"/>
  <c r="L184" i="5"/>
  <c r="K324" i="5"/>
  <c r="J317" i="5"/>
  <c r="L249" i="5"/>
  <c r="M134" i="5"/>
  <c r="O45" i="5"/>
  <c r="L232" i="5"/>
  <c r="K303" i="5"/>
  <c r="M220" i="5"/>
  <c r="Q58" i="5"/>
  <c r="K229" i="5"/>
  <c r="L195" i="5"/>
  <c r="L181" i="5"/>
  <c r="O122" i="5"/>
  <c r="Q180" i="5"/>
  <c r="L105" i="5"/>
  <c r="M110" i="5"/>
  <c r="M236" i="5"/>
  <c r="L48" i="5"/>
  <c r="L156" i="5"/>
  <c r="Q295" i="5"/>
  <c r="P260" i="5"/>
  <c r="O304" i="5"/>
  <c r="K223" i="5"/>
  <c r="O234" i="5"/>
  <c r="Q202" i="5"/>
  <c r="L170" i="5"/>
  <c r="L124" i="5"/>
  <c r="K226" i="5"/>
  <c r="O270" i="5"/>
  <c r="M35" i="5"/>
  <c r="L37" i="5"/>
  <c r="L31" i="5"/>
  <c r="K157" i="5"/>
  <c r="Q68" i="5"/>
  <c r="O194" i="5"/>
  <c r="P118" i="5"/>
  <c r="K309" i="5"/>
  <c r="K35" i="5"/>
  <c r="L97" i="5"/>
  <c r="K130" i="5"/>
  <c r="O95" i="5"/>
  <c r="O63" i="5"/>
  <c r="M290" i="5"/>
  <c r="O284" i="5"/>
  <c r="M297" i="5"/>
  <c r="M237" i="5"/>
  <c r="O154" i="5"/>
  <c r="Q148" i="5"/>
  <c r="Q75" i="5"/>
  <c r="M118" i="5"/>
  <c r="O143" i="5"/>
  <c r="Q43" i="5"/>
  <c r="M313" i="5"/>
  <c r="M224" i="5"/>
  <c r="L254" i="5"/>
  <c r="K242" i="5"/>
  <c r="L208" i="5"/>
  <c r="K224" i="5"/>
  <c r="P199" i="5"/>
  <c r="O181" i="5"/>
  <c r="Q266" i="5"/>
  <c r="M39" i="5"/>
  <c r="O155" i="5"/>
  <c r="P284" i="5"/>
  <c r="O136" i="5"/>
  <c r="P36" i="5"/>
  <c r="P111" i="5"/>
  <c r="O185" i="5"/>
  <c r="Q164" i="5"/>
  <c r="P85" i="5"/>
  <c r="L65" i="5"/>
  <c r="L307" i="5"/>
  <c r="L30" i="5"/>
  <c r="K268" i="5"/>
  <c r="K74" i="5"/>
  <c r="L241" i="5"/>
  <c r="O157" i="5"/>
  <c r="O117" i="5"/>
  <c r="Q257" i="5"/>
  <c r="K267" i="5"/>
  <c r="M77" i="5"/>
  <c r="O250" i="5"/>
  <c r="M273" i="5"/>
  <c r="L78" i="5"/>
  <c r="K323" i="5"/>
  <c r="L120" i="5"/>
  <c r="L46" i="5"/>
  <c r="J332" i="5"/>
  <c r="M283" i="5"/>
  <c r="K66" i="5"/>
  <c r="K176" i="5"/>
  <c r="L323" i="5"/>
  <c r="L144" i="5"/>
  <c r="L55" i="5"/>
  <c r="M101" i="5"/>
  <c r="K327" i="5"/>
  <c r="K47" i="5"/>
  <c r="O70" i="5"/>
  <c r="O141" i="5"/>
  <c r="O98" i="5"/>
  <c r="M145" i="5"/>
  <c r="Q198" i="5"/>
  <c r="M194" i="5"/>
  <c r="P306" i="5"/>
  <c r="P185" i="5"/>
  <c r="M162" i="5"/>
  <c r="L35" i="5"/>
  <c r="K318" i="5"/>
  <c r="M235" i="5"/>
  <c r="L83" i="5"/>
  <c r="K158" i="5"/>
  <c r="K292" i="5"/>
  <c r="L150" i="5"/>
  <c r="L318" i="5"/>
  <c r="K133" i="5"/>
  <c r="K231" i="5"/>
  <c r="O28" i="5"/>
  <c r="M274" i="5"/>
  <c r="K28" i="5"/>
  <c r="K240" i="5"/>
  <c r="L276" i="5"/>
  <c r="J325" i="5"/>
  <c r="P57" i="5"/>
  <c r="M261" i="5"/>
  <c r="L165" i="5"/>
  <c r="L327" i="5"/>
  <c r="K85" i="5"/>
  <c r="K264" i="5"/>
  <c r="L100" i="5"/>
  <c r="L251" i="5"/>
  <c r="L40" i="5"/>
  <c r="K141" i="5"/>
  <c r="K239" i="5"/>
  <c r="K334" i="5"/>
  <c r="L154" i="5"/>
  <c r="L244" i="5"/>
  <c r="Q83" i="5"/>
  <c r="Q179" i="5"/>
  <c r="O176" i="5"/>
  <c r="M258" i="5"/>
  <c r="P158" i="5"/>
  <c r="Q313" i="5"/>
  <c r="M314" i="5"/>
  <c r="M231" i="5"/>
  <c r="Q106" i="5"/>
  <c r="M216" i="5"/>
  <c r="O253" i="5"/>
  <c r="P143" i="5"/>
  <c r="M272" i="5"/>
  <c r="P64" i="5"/>
  <c r="Q186" i="5"/>
  <c r="Q82" i="5"/>
  <c r="M288" i="5"/>
  <c r="P315" i="5"/>
  <c r="K266" i="5"/>
  <c r="K46" i="5"/>
  <c r="L202" i="5"/>
  <c r="K332" i="5"/>
  <c r="Q151" i="5"/>
  <c r="M275" i="5"/>
  <c r="P172" i="5"/>
  <c r="Q98" i="5"/>
  <c r="P321" i="5"/>
  <c r="Q35" i="5"/>
  <c r="Q101" i="5"/>
  <c r="M294" i="5"/>
  <c r="O199" i="5"/>
  <c r="O323" i="5"/>
  <c r="Q212" i="5"/>
  <c r="O278" i="5"/>
  <c r="Q321" i="5"/>
  <c r="M89" i="5"/>
  <c r="P247" i="5"/>
  <c r="Q97" i="5"/>
  <c r="M302" i="5"/>
  <c r="Q297" i="5"/>
  <c r="O283" i="5"/>
  <c r="P166" i="5"/>
  <c r="P157" i="5"/>
  <c r="M214" i="5"/>
  <c r="P178" i="5"/>
  <c r="P204" i="5"/>
  <c r="P316" i="5"/>
  <c r="P302" i="5"/>
  <c r="P182" i="5"/>
  <c r="P253" i="5"/>
  <c r="Q137" i="5"/>
  <c r="Q298" i="5"/>
  <c r="M149" i="5"/>
  <c r="O313" i="5"/>
  <c r="P288" i="5"/>
  <c r="M267" i="5"/>
  <c r="M119" i="5"/>
  <c r="O207" i="5"/>
  <c r="Q64" i="5"/>
  <c r="M242" i="5"/>
  <c r="P191" i="5"/>
  <c r="P322" i="5"/>
  <c r="P170" i="5"/>
  <c r="O272" i="5"/>
  <c r="P144" i="5"/>
  <c r="M280" i="5"/>
  <c r="O288" i="5"/>
  <c r="O231" i="5"/>
  <c r="O42" i="5"/>
  <c r="M137" i="5"/>
  <c r="M43" i="5"/>
  <c r="M153" i="5"/>
  <c r="P93" i="5"/>
  <c r="O209" i="5"/>
  <c r="Q128" i="5"/>
  <c r="O255" i="5"/>
  <c r="M38" i="5"/>
  <c r="O317" i="5"/>
  <c r="P216" i="5"/>
  <c r="P34" i="5"/>
  <c r="Q227" i="5"/>
  <c r="O144" i="5"/>
  <c r="P292" i="5"/>
  <c r="Q314" i="5"/>
  <c r="M322" i="5"/>
  <c r="M210" i="5"/>
  <c r="L175" i="5"/>
  <c r="L278" i="5"/>
  <c r="L227" i="5"/>
  <c r="L293" i="5"/>
  <c r="L172" i="5"/>
  <c r="M245" i="5"/>
  <c r="P197" i="5"/>
  <c r="P195" i="5"/>
  <c r="Q219" i="5"/>
  <c r="Q140" i="5"/>
  <c r="P264" i="5"/>
  <c r="O287" i="5"/>
  <c r="L103" i="5"/>
  <c r="K32" i="5"/>
  <c r="L164" i="5"/>
  <c r="L52" i="5"/>
  <c r="Q57" i="5"/>
  <c r="P29" i="5"/>
  <c r="K80" i="5"/>
  <c r="K195" i="5"/>
  <c r="K333" i="5"/>
  <c r="L186" i="5"/>
  <c r="K63" i="5"/>
  <c r="O239" i="5"/>
  <c r="L123" i="5"/>
  <c r="K59" i="5"/>
  <c r="M122" i="5"/>
  <c r="Q166" i="5"/>
  <c r="M169" i="5"/>
  <c r="Q197" i="5"/>
  <c r="M300" i="5"/>
  <c r="O204" i="5"/>
  <c r="M310" i="5"/>
  <c r="O205" i="5"/>
  <c r="O182" i="5"/>
  <c r="L135" i="5"/>
  <c r="L118" i="5"/>
  <c r="P243" i="5"/>
  <c r="L122" i="5"/>
  <c r="K183" i="5"/>
  <c r="L316" i="5"/>
  <c r="L159" i="5"/>
  <c r="K325" i="5"/>
  <c r="K146" i="5"/>
  <c r="K260" i="5"/>
  <c r="M67" i="5"/>
  <c r="M318" i="5"/>
  <c r="L53" i="5"/>
  <c r="K275" i="5"/>
  <c r="K316" i="5"/>
  <c r="L91" i="5"/>
  <c r="M78" i="5"/>
  <c r="O29" i="5"/>
  <c r="L179" i="5"/>
  <c r="K64" i="5"/>
  <c r="K99" i="5"/>
  <c r="K279" i="5"/>
  <c r="L149" i="5"/>
  <c r="L265" i="5"/>
  <c r="L58" i="5"/>
  <c r="K175" i="5"/>
  <c r="K259" i="5"/>
  <c r="K51" i="5"/>
  <c r="L171" i="5"/>
  <c r="L289" i="5"/>
  <c r="P95" i="5"/>
  <c r="P188" i="5"/>
  <c r="Q189" i="5"/>
  <c r="Q264" i="5"/>
  <c r="M183" i="5"/>
  <c r="P320" i="5"/>
  <c r="O46" i="5"/>
  <c r="Q267" i="5"/>
  <c r="Q182" i="5"/>
  <c r="M238" i="5"/>
  <c r="O244" i="5"/>
  <c r="P152" i="5"/>
  <c r="M279" i="5"/>
  <c r="Q81" i="5"/>
  <c r="M196" i="5"/>
  <c r="Q87" i="5"/>
  <c r="P314" i="5"/>
  <c r="K156" i="5"/>
  <c r="K281" i="5"/>
  <c r="K52" i="5"/>
  <c r="L224" i="5"/>
  <c r="Q44" i="5"/>
  <c r="P160" i="5"/>
  <c r="Q29" i="5"/>
  <c r="P181" i="5"/>
  <c r="P169" i="5"/>
  <c r="O121" i="5"/>
  <c r="Q50" i="5"/>
  <c r="Q150" i="5"/>
  <c r="M27" i="5"/>
  <c r="Q210" i="5"/>
  <c r="Q63" i="5"/>
  <c r="M222" i="5"/>
  <c r="Q303" i="5"/>
  <c r="Q52" i="5"/>
  <c r="M96" i="5"/>
  <c r="P255" i="5"/>
  <c r="M112" i="5"/>
  <c r="Q317" i="5"/>
  <c r="O312" i="5"/>
  <c r="P323" i="5"/>
  <c r="O212" i="5"/>
  <c r="Q169" i="5"/>
  <c r="Q281" i="5"/>
  <c r="M260" i="5"/>
  <c r="Q211" i="5"/>
  <c r="Q324" i="5"/>
  <c r="O30" i="5"/>
  <c r="M226" i="5"/>
  <c r="O294" i="5"/>
  <c r="O152" i="5"/>
  <c r="Q32" i="5"/>
  <c r="P168" i="5"/>
  <c r="O54" i="5"/>
  <c r="O314" i="5"/>
  <c r="Q322" i="5"/>
  <c r="M126" i="5"/>
  <c r="Q232" i="5"/>
  <c r="M86" i="5"/>
  <c r="M251" i="5"/>
  <c r="Q51" i="5"/>
  <c r="M34" i="5"/>
  <c r="M195" i="5"/>
  <c r="O279" i="5"/>
  <c r="P149" i="5"/>
  <c r="M292" i="5"/>
  <c r="M46" i="5"/>
  <c r="P289" i="5"/>
  <c r="Q56" i="5"/>
  <c r="P163" i="5"/>
  <c r="P61" i="5"/>
  <c r="Q158" i="5"/>
  <c r="Q120" i="5"/>
  <c r="P224" i="5"/>
  <c r="M140" i="5"/>
  <c r="O262" i="5"/>
  <c r="O75" i="5"/>
  <c r="P59" i="5"/>
  <c r="Q239" i="5"/>
  <c r="P37" i="5"/>
  <c r="Q272" i="5"/>
  <c r="Q153" i="5"/>
  <c r="Q54" i="5"/>
  <c r="Q46" i="5"/>
  <c r="P167" i="5"/>
  <c r="P203" i="5"/>
  <c r="M199" i="5"/>
  <c r="L220" i="5"/>
  <c r="O222" i="5"/>
  <c r="K297" i="5"/>
  <c r="M257" i="5"/>
  <c r="P310" i="5"/>
  <c r="O61" i="5"/>
  <c r="Q270" i="5"/>
  <c r="O277" i="5"/>
  <c r="O291" i="5"/>
  <c r="M87" i="5"/>
  <c r="L127" i="5"/>
  <c r="K61" i="5"/>
  <c r="L177" i="5"/>
  <c r="K88" i="5"/>
  <c r="O78" i="5"/>
  <c r="Q55" i="5"/>
  <c r="K107" i="5"/>
  <c r="K207" i="5"/>
  <c r="K41" i="5"/>
  <c r="L196" i="5"/>
  <c r="K75" i="5"/>
  <c r="L44" i="5"/>
  <c r="L211" i="5"/>
  <c r="L79" i="5"/>
  <c r="O151" i="5"/>
  <c r="Q222" i="5"/>
  <c r="M223" i="5"/>
  <c r="Q234" i="5"/>
  <c r="P39" i="5"/>
  <c r="P211" i="5"/>
  <c r="M316" i="5"/>
  <c r="P215" i="5"/>
  <c r="O271" i="5"/>
  <c r="L200" i="5"/>
  <c r="L312" i="5"/>
  <c r="Q283" i="5"/>
  <c r="L199" i="5"/>
  <c r="K190" i="5"/>
  <c r="K320" i="5"/>
  <c r="L191" i="5"/>
  <c r="J334" i="5"/>
  <c r="K154" i="5"/>
  <c r="K244" i="5"/>
  <c r="Q95" i="5"/>
  <c r="P62" i="5"/>
  <c r="K67" i="5"/>
  <c r="K48" i="5"/>
  <c r="K101" i="5"/>
  <c r="L106" i="5"/>
  <c r="Q110" i="5"/>
  <c r="M63" i="5"/>
  <c r="L188" i="5"/>
  <c r="K100" i="5"/>
  <c r="K126" i="5"/>
  <c r="K291" i="5"/>
  <c r="L158" i="5"/>
  <c r="L280" i="5"/>
  <c r="K65" i="5"/>
  <c r="K185" i="5"/>
  <c r="K274" i="5"/>
  <c r="L62" i="5"/>
  <c r="L178" i="5"/>
  <c r="L300" i="5"/>
  <c r="M103" i="5"/>
  <c r="O193" i="5"/>
  <c r="Q195" i="5"/>
  <c r="P272" i="5"/>
  <c r="Q190" i="5"/>
  <c r="P54" i="5"/>
  <c r="O51" i="5"/>
  <c r="O289" i="5"/>
  <c r="P206" i="5"/>
  <c r="M239" i="5"/>
  <c r="Q294" i="5"/>
  <c r="O163" i="5"/>
  <c r="M286" i="5"/>
  <c r="P86" i="5"/>
  <c r="O228" i="5"/>
  <c r="M93" i="5"/>
  <c r="P51" i="5"/>
  <c r="K166" i="5"/>
  <c r="K293" i="5"/>
  <c r="L77" i="5"/>
  <c r="L246" i="5"/>
  <c r="Q67" i="5"/>
  <c r="O219" i="5"/>
  <c r="P45" i="5"/>
  <c r="M212" i="5"/>
  <c r="P217" i="5"/>
  <c r="O178" i="5"/>
  <c r="Q89" i="5"/>
  <c r="O164" i="5"/>
  <c r="P122" i="5"/>
  <c r="P229" i="5"/>
  <c r="O72" i="5"/>
  <c r="Q256" i="5"/>
  <c r="Q113" i="5"/>
  <c r="P94" i="5"/>
  <c r="Q123" i="5"/>
  <c r="P262" i="5"/>
  <c r="M175" i="5"/>
  <c r="Q30" i="5"/>
  <c r="P164" i="5"/>
  <c r="M29" i="5"/>
  <c r="P222" i="5"/>
  <c r="P213" i="5"/>
  <c r="M308" i="5"/>
  <c r="Q39" i="5"/>
  <c r="P230" i="5"/>
  <c r="Q38" i="5"/>
  <c r="Q59" i="5"/>
  <c r="P257" i="5"/>
  <c r="O56" i="5"/>
  <c r="O170" i="5"/>
  <c r="P43" i="5"/>
  <c r="P186" i="5"/>
  <c r="M82" i="5"/>
  <c r="P46" i="5"/>
  <c r="Q37" i="5"/>
  <c r="O137" i="5"/>
  <c r="P241" i="5"/>
  <c r="O100" i="5"/>
  <c r="O265" i="5"/>
  <c r="O102" i="5"/>
  <c r="P42" i="5"/>
  <c r="O201" i="5"/>
  <c r="Q286" i="5"/>
  <c r="P153" i="5"/>
  <c r="M320" i="5"/>
  <c r="P73" i="5"/>
  <c r="O322" i="5"/>
  <c r="P60" i="5"/>
  <c r="M189" i="5"/>
  <c r="P69" i="5"/>
  <c r="M168" i="5"/>
  <c r="Q191" i="5"/>
  <c r="P267" i="5"/>
  <c r="Q161" i="5"/>
  <c r="Q269" i="5"/>
  <c r="P84" i="5"/>
  <c r="M130" i="5"/>
  <c r="M293" i="5"/>
  <c r="P56" i="5"/>
  <c r="P279" i="5"/>
  <c r="O168" i="5"/>
  <c r="P82" i="5"/>
  <c r="P102" i="5"/>
  <c r="L194" i="5"/>
  <c r="M135" i="5"/>
  <c r="M55" i="5"/>
  <c r="P151" i="5"/>
  <c r="O128" i="5"/>
  <c r="O68" i="5"/>
  <c r="L66" i="5"/>
  <c r="O60" i="5"/>
  <c r="O320" i="5"/>
  <c r="P281" i="5"/>
  <c r="O162" i="5"/>
  <c r="P307" i="5"/>
  <c r="O132" i="5"/>
  <c r="L203" i="5"/>
  <c r="K92" i="5"/>
  <c r="L197" i="5"/>
  <c r="K114" i="5"/>
  <c r="M160" i="5"/>
  <c r="Q105" i="5"/>
  <c r="K119" i="5"/>
  <c r="K241" i="5"/>
  <c r="K43" i="5"/>
  <c r="L242" i="5"/>
  <c r="K84" i="5"/>
  <c r="K83" i="5"/>
  <c r="L247" i="5"/>
  <c r="L130" i="5"/>
  <c r="O203" i="5"/>
  <c r="P256" i="5"/>
  <c r="Q237" i="5"/>
  <c r="O266" i="5"/>
  <c r="O48" i="5"/>
  <c r="O245" i="5"/>
  <c r="O58" i="5"/>
  <c r="M30" i="5"/>
  <c r="K134" i="5"/>
  <c r="L262" i="5"/>
  <c r="O53" i="5"/>
  <c r="P72" i="5"/>
  <c r="L219" i="5"/>
  <c r="K228" i="5"/>
  <c r="J330" i="5"/>
  <c r="L214" i="5"/>
  <c r="L51" i="5"/>
  <c r="K171" i="5"/>
  <c r="K289" i="5"/>
  <c r="Q103" i="5"/>
  <c r="M187" i="5"/>
  <c r="K95" i="5"/>
  <c r="L74" i="5"/>
  <c r="K150" i="5"/>
  <c r="L142" i="5"/>
  <c r="Q127" i="5"/>
  <c r="Q90" i="5"/>
  <c r="L210" i="5"/>
  <c r="K149" i="5"/>
  <c r="K137" i="5"/>
  <c r="K307" i="5"/>
  <c r="L168" i="5"/>
  <c r="L292" i="5"/>
  <c r="K72" i="5"/>
  <c r="K205" i="5"/>
  <c r="K288" i="5"/>
  <c r="L73" i="5"/>
  <c r="L187" i="5"/>
  <c r="L305" i="5"/>
  <c r="O115" i="5"/>
  <c r="P210" i="5"/>
  <c r="Q201" i="5"/>
  <c r="Q307" i="5"/>
  <c r="M228" i="5"/>
  <c r="O82" i="5"/>
  <c r="Q73" i="5"/>
  <c r="M315" i="5"/>
  <c r="O226" i="5"/>
  <c r="P252" i="5"/>
  <c r="O305" i="5"/>
  <c r="Q176" i="5"/>
  <c r="M291" i="5"/>
  <c r="M100" i="5"/>
  <c r="P273" i="5"/>
  <c r="M132" i="5"/>
  <c r="P88" i="5"/>
  <c r="K172" i="5"/>
  <c r="K308" i="5"/>
  <c r="L88" i="5"/>
  <c r="L253" i="5"/>
  <c r="Q70" i="5"/>
  <c r="Q221" i="5"/>
  <c r="P55" i="5"/>
  <c r="M256" i="5"/>
  <c r="P290" i="5"/>
  <c r="M198" i="5"/>
  <c r="O96" i="5"/>
  <c r="O216" i="5"/>
  <c r="M151" i="5"/>
  <c r="O240" i="5"/>
  <c r="P129" i="5"/>
  <c r="Q311" i="5"/>
  <c r="Q145" i="5"/>
  <c r="P198" i="5"/>
  <c r="P128" i="5"/>
  <c r="Q301" i="5"/>
  <c r="Q185" i="5"/>
  <c r="M79" i="5"/>
  <c r="Q216" i="5"/>
  <c r="M45" i="5"/>
  <c r="O256" i="5"/>
  <c r="O217" i="5"/>
  <c r="M36" i="5"/>
  <c r="O71" i="5"/>
  <c r="P269" i="5"/>
  <c r="O40" i="5"/>
  <c r="P79" i="5"/>
  <c r="O101" i="5"/>
  <c r="Q60" i="5"/>
  <c r="P176" i="5"/>
  <c r="M64" i="5"/>
  <c r="Q233" i="5"/>
  <c r="O120" i="5"/>
  <c r="M88" i="5"/>
  <c r="Q42" i="5"/>
  <c r="Q143" i="5"/>
  <c r="O264" i="5"/>
  <c r="O158" i="5"/>
  <c r="Q287" i="5"/>
  <c r="P146" i="5"/>
  <c r="P80" i="5"/>
  <c r="M207" i="5"/>
  <c r="P291" i="5"/>
  <c r="P183" i="5"/>
  <c r="P109" i="5"/>
  <c r="O88" i="5"/>
  <c r="O187" i="5"/>
  <c r="M80" i="5"/>
  <c r="O195" i="5"/>
  <c r="P92" i="5"/>
  <c r="O190" i="5"/>
  <c r="O259" i="5"/>
  <c r="Q315" i="5"/>
  <c r="M174" i="5"/>
  <c r="P296" i="5"/>
  <c r="Q112" i="5"/>
  <c r="Q162" i="5"/>
  <c r="O318" i="5"/>
  <c r="M66" i="5"/>
  <c r="M41" i="5"/>
  <c r="Q183" i="5"/>
  <c r="O87" i="5"/>
  <c r="Q146" i="5"/>
  <c r="K236" i="5"/>
  <c r="Q226" i="5"/>
  <c r="L291" i="5"/>
  <c r="O276" i="5"/>
  <c r="K42" i="5"/>
  <c r="P50" i="5"/>
  <c r="K123" i="5"/>
  <c r="O290" i="5"/>
  <c r="K57" i="5"/>
  <c r="M71" i="5"/>
  <c r="P274" i="5"/>
  <c r="O81" i="5"/>
  <c r="Q288" i="5"/>
  <c r="L225" i="5"/>
  <c r="K144" i="5"/>
  <c r="L216" i="5"/>
  <c r="K139" i="5"/>
  <c r="P173" i="5"/>
  <c r="O172" i="5"/>
  <c r="K143" i="5"/>
  <c r="K258" i="5"/>
  <c r="L61" i="5"/>
  <c r="L273" i="5"/>
  <c r="K97" i="5"/>
  <c r="K122" i="5"/>
  <c r="L306" i="5"/>
  <c r="L206" i="5"/>
  <c r="P219" i="5"/>
  <c r="P285" i="5"/>
  <c r="P249" i="5"/>
  <c r="M52" i="5"/>
  <c r="Q74" i="5"/>
  <c r="Q255" i="5"/>
  <c r="P97" i="5"/>
  <c r="Q49" i="5"/>
  <c r="K199" i="5"/>
  <c r="L301" i="5"/>
  <c r="M95" i="5"/>
  <c r="L28" i="5"/>
  <c r="L235" i="5"/>
  <c r="K233" i="5"/>
  <c r="L87" i="5"/>
  <c r="L256" i="5"/>
  <c r="K62" i="5"/>
  <c r="K178" i="5"/>
  <c r="K300" i="5"/>
  <c r="O110" i="5"/>
  <c r="O202" i="5"/>
  <c r="K110" i="5"/>
  <c r="L111" i="5"/>
  <c r="K214" i="5"/>
  <c r="L162" i="5"/>
  <c r="Q160" i="5"/>
  <c r="L95" i="5"/>
  <c r="L221" i="5"/>
  <c r="K168" i="5"/>
  <c r="K189" i="5"/>
  <c r="J329" i="5"/>
  <c r="L183" i="5"/>
  <c r="L320" i="5"/>
  <c r="K90" i="5"/>
  <c r="K215" i="5"/>
  <c r="K299" i="5"/>
  <c r="L94" i="5"/>
  <c r="L198" i="5"/>
  <c r="L315" i="5"/>
  <c r="M127" i="5"/>
  <c r="M219" i="5"/>
  <c r="P227" i="5"/>
  <c r="P41" i="5"/>
  <c r="Q273" i="5"/>
  <c r="Q109" i="5"/>
  <c r="Q88" i="5"/>
  <c r="P236" i="5"/>
  <c r="O297" i="5"/>
  <c r="O274" i="5"/>
  <c r="M56" i="5"/>
  <c r="O189" i="5"/>
  <c r="M298" i="5"/>
  <c r="P108" i="5"/>
  <c r="O280" i="5"/>
  <c r="P138" i="5"/>
  <c r="O133" i="5"/>
  <c r="K181" i="5"/>
  <c r="L317" i="5"/>
  <c r="L102" i="5"/>
  <c r="L267" i="5"/>
  <c r="O103" i="5"/>
  <c r="O235" i="5"/>
  <c r="M90" i="5"/>
  <c r="P270" i="5"/>
  <c r="O159" i="5"/>
  <c r="O260" i="5"/>
  <c r="O104" i="5"/>
  <c r="M218" i="5"/>
  <c r="P165" i="5"/>
  <c r="M254" i="5"/>
  <c r="Q141" i="5"/>
  <c r="P76" i="5"/>
  <c r="P214" i="5"/>
  <c r="M282" i="5"/>
  <c r="Q135" i="5"/>
  <c r="M306" i="5"/>
  <c r="P205" i="5"/>
  <c r="P130" i="5"/>
  <c r="Q218" i="5"/>
  <c r="P63" i="5"/>
  <c r="O311" i="5"/>
  <c r="M278" i="5"/>
  <c r="O52" i="5"/>
  <c r="P140" i="5"/>
  <c r="Q276" i="5"/>
  <c r="Q136" i="5"/>
  <c r="P106" i="5"/>
  <c r="O150" i="5"/>
  <c r="P99" i="5"/>
  <c r="P207" i="5"/>
  <c r="M69" i="5"/>
  <c r="Q251" i="5"/>
  <c r="P132" i="5"/>
  <c r="O114" i="5"/>
  <c r="P66" i="5"/>
  <c r="M152" i="5"/>
  <c r="Q291" i="5"/>
  <c r="Q168" i="5"/>
  <c r="Q320" i="5"/>
  <c r="O192" i="5"/>
  <c r="M85" i="5"/>
  <c r="M227" i="5"/>
  <c r="O307" i="5"/>
  <c r="P190" i="5"/>
  <c r="M138" i="5"/>
  <c r="M133" i="5"/>
  <c r="P202" i="5"/>
  <c r="O107" i="5"/>
  <c r="P201" i="5"/>
  <c r="P100" i="5"/>
  <c r="O233" i="5"/>
  <c r="O73" i="5"/>
  <c r="O74" i="5"/>
  <c r="P200" i="5"/>
  <c r="P301" i="5"/>
  <c r="Q124" i="5"/>
  <c r="Q167" i="5"/>
  <c r="M62" i="5"/>
  <c r="O80" i="5"/>
  <c r="M61" i="5"/>
  <c r="O186" i="5"/>
  <c r="O109" i="5"/>
  <c r="O171" i="5"/>
  <c r="L125" i="5"/>
  <c r="L33" i="5"/>
  <c r="Q53" i="5"/>
  <c r="L185" i="5"/>
  <c r="K249" i="5"/>
  <c r="L85" i="5"/>
  <c r="L136" i="5"/>
  <c r="O300" i="5"/>
  <c r="L283" i="5"/>
  <c r="P174" i="5"/>
  <c r="O37" i="5"/>
  <c r="M190" i="5"/>
  <c r="M51" i="5"/>
  <c r="L268" i="5"/>
  <c r="K196" i="5"/>
  <c r="L222" i="5"/>
  <c r="K192" i="5"/>
  <c r="M193" i="5"/>
  <c r="K27" i="5"/>
  <c r="K152" i="5"/>
  <c r="K272" i="5"/>
  <c r="L81" i="5"/>
  <c r="L287" i="5"/>
  <c r="K112" i="5"/>
  <c r="K165" i="5"/>
  <c r="K138" i="5"/>
  <c r="L257" i="5"/>
  <c r="O295" i="5"/>
  <c r="P47" i="5"/>
  <c r="M263" i="5"/>
  <c r="O77" i="5"/>
  <c r="M104" i="5"/>
  <c r="O269" i="5"/>
  <c r="O124" i="5"/>
  <c r="O79" i="5"/>
  <c r="K219" i="5"/>
  <c r="J320" i="5"/>
  <c r="P115" i="5"/>
  <c r="K44" i="5"/>
  <c r="L243" i="5"/>
  <c r="K251" i="5"/>
  <c r="L101" i="5"/>
  <c r="L270" i="5"/>
  <c r="K73" i="5"/>
  <c r="K187" i="5"/>
  <c r="K305" i="5"/>
  <c r="M115" i="5"/>
  <c r="P246" i="5"/>
  <c r="K147" i="5"/>
  <c r="L148" i="5"/>
  <c r="K270" i="5"/>
  <c r="L226" i="5"/>
  <c r="M173" i="5"/>
  <c r="L110" i="5"/>
  <c r="L240" i="5"/>
  <c r="K37" i="5"/>
  <c r="K201" i="5"/>
  <c r="L64" i="5"/>
  <c r="L190" i="5"/>
  <c r="K330" i="5"/>
  <c r="K105" i="5"/>
  <c r="K218" i="5"/>
  <c r="K314" i="5"/>
  <c r="L121" i="5"/>
  <c r="L209" i="5"/>
  <c r="J328" i="5"/>
  <c r="Q147" i="5"/>
  <c r="O225" i="5"/>
  <c r="O232" i="5"/>
  <c r="O64" i="5"/>
  <c r="Q280" i="5"/>
  <c r="O138" i="5"/>
  <c r="M102" i="5"/>
  <c r="M277" i="5"/>
  <c r="M312" i="5"/>
  <c r="Q318" i="5"/>
  <c r="Q99" i="5"/>
  <c r="Q207" i="5"/>
  <c r="O32" i="5"/>
  <c r="O153" i="5"/>
  <c r="Q292" i="5"/>
  <c r="P177" i="5"/>
  <c r="P171" i="5"/>
  <c r="K212" i="5"/>
  <c r="K321" i="5"/>
  <c r="L114" i="5"/>
  <c r="L282" i="5"/>
  <c r="Q122" i="5"/>
  <c r="O243" i="5"/>
  <c r="P105" i="5"/>
  <c r="M285" i="5"/>
  <c r="O220" i="5"/>
  <c r="Q282" i="5"/>
  <c r="M116" i="5"/>
  <c r="O238" i="5"/>
  <c r="P179" i="5"/>
  <c r="O275" i="5"/>
  <c r="O166" i="5"/>
  <c r="Q142" i="5"/>
  <c r="Q220" i="5"/>
  <c r="O35" i="5"/>
  <c r="M148" i="5"/>
  <c r="M40" i="5"/>
  <c r="O215" i="5"/>
  <c r="M182" i="5"/>
  <c r="Q252" i="5"/>
  <c r="Q72" i="5"/>
  <c r="Q319" i="5"/>
  <c r="Q290" i="5"/>
  <c r="P77" i="5"/>
  <c r="M161" i="5"/>
  <c r="Q284" i="5"/>
  <c r="P156" i="5"/>
  <c r="Q118" i="5"/>
  <c r="Q238" i="5"/>
  <c r="P107" i="5"/>
  <c r="O227" i="5"/>
  <c r="P81" i="5"/>
  <c r="P265" i="5"/>
  <c r="O177" i="5"/>
  <c r="Q171" i="5"/>
  <c r="O85" i="5"/>
  <c r="M170" i="5"/>
  <c r="P298" i="5"/>
  <c r="M186" i="5"/>
  <c r="Q93" i="5"/>
  <c r="P209" i="5"/>
  <c r="Q119" i="5"/>
  <c r="P232" i="5"/>
  <c r="M32" i="5"/>
  <c r="P196" i="5"/>
  <c r="M177" i="5"/>
  <c r="M146" i="5"/>
  <c r="Q246" i="5"/>
  <c r="P119" i="5"/>
  <c r="Q279" i="5"/>
  <c r="M108" i="5"/>
  <c r="P242" i="5"/>
  <c r="Q102" i="5"/>
  <c r="Q111" i="5"/>
  <c r="Q204" i="5"/>
  <c r="Q306" i="5"/>
  <c r="Q175" i="5"/>
  <c r="M206" i="5"/>
  <c r="P187" i="5"/>
  <c r="Q85" i="5"/>
  <c r="O86" i="5"/>
  <c r="Q228" i="5"/>
  <c r="Q132" i="5"/>
  <c r="M209" i="5"/>
  <c r="Q173" i="5"/>
  <c r="L204" i="5"/>
  <c r="P52" i="5"/>
  <c r="P261" i="5"/>
  <c r="Q77" i="5"/>
  <c r="L117" i="5"/>
  <c r="K257" i="5"/>
  <c r="P155" i="5"/>
  <c r="K273" i="5"/>
  <c r="Q316" i="5"/>
  <c r="P137" i="5"/>
  <c r="P228" i="5"/>
  <c r="P133" i="5"/>
  <c r="L295" i="5"/>
  <c r="K287" i="5"/>
  <c r="L236" i="5"/>
  <c r="K246" i="5"/>
  <c r="M229" i="5"/>
  <c r="K34" i="5"/>
  <c r="K163" i="5"/>
  <c r="K286" i="5"/>
  <c r="L92" i="5"/>
  <c r="L313" i="5"/>
  <c r="K124" i="5"/>
  <c r="K221" i="5"/>
  <c r="K256" i="5"/>
  <c r="L297" i="5"/>
  <c r="Q45" i="5"/>
  <c r="M68" i="5"/>
  <c r="P278" i="5"/>
  <c r="M139" i="5"/>
  <c r="M180" i="5"/>
  <c r="M276" i="5"/>
  <c r="M136" i="5"/>
  <c r="M91" i="5"/>
  <c r="K235" i="5"/>
  <c r="K113" i="5"/>
  <c r="O147" i="5"/>
  <c r="K53" i="5"/>
  <c r="K69" i="5"/>
  <c r="K265" i="5"/>
  <c r="L113" i="5"/>
  <c r="L285" i="5"/>
  <c r="K94" i="5"/>
  <c r="K198" i="5"/>
  <c r="K315" i="5"/>
  <c r="Q312" i="5"/>
  <c r="Q244" i="5"/>
  <c r="K179" i="5"/>
  <c r="L155" i="5"/>
  <c r="K285" i="5"/>
  <c r="L271" i="5"/>
  <c r="Q199" i="5"/>
  <c r="L134" i="5"/>
  <c r="L261" i="5"/>
  <c r="L42" i="5"/>
  <c r="K232" i="5"/>
  <c r="L69" i="5"/>
  <c r="L228" i="5"/>
  <c r="K31" i="5"/>
  <c r="K117" i="5"/>
  <c r="K234" i="5"/>
  <c r="J319" i="5"/>
  <c r="L133" i="5"/>
  <c r="L231" i="5"/>
  <c r="O57" i="5"/>
  <c r="O160" i="5"/>
  <c r="Q229" i="5"/>
  <c r="O241" i="5"/>
  <c r="Q100" i="5"/>
  <c r="P287" i="5"/>
  <c r="O208" i="5"/>
  <c r="Q114" i="5"/>
  <c r="P49" i="5"/>
  <c r="M150" i="5"/>
  <c r="O62" i="5"/>
  <c r="Q107" i="5"/>
  <c r="Q250" i="5"/>
  <c r="Q41" i="5"/>
  <c r="M158" i="5"/>
  <c r="P313" i="5"/>
  <c r="P208" i="5"/>
  <c r="M192" i="5"/>
  <c r="K220" i="5"/>
  <c r="J331" i="5"/>
  <c r="L139" i="5"/>
  <c r="L294" i="5"/>
  <c r="P127" i="5"/>
  <c r="O254" i="5"/>
  <c r="P117" i="5"/>
  <c r="O47" i="5"/>
  <c r="M266" i="5"/>
  <c r="Q300" i="5"/>
  <c r="O135" i="5"/>
  <c r="Q187" i="5"/>
  <c r="Q188" i="5"/>
  <c r="P283" i="5"/>
  <c r="Q172" i="5"/>
  <c r="O213" i="5"/>
  <c r="M234" i="5"/>
  <c r="Q71" i="5"/>
  <c r="O211" i="5"/>
  <c r="M58" i="5"/>
  <c r="O236" i="5"/>
  <c r="Q206" i="5"/>
  <c r="Q293" i="5"/>
  <c r="O129" i="5"/>
  <c r="O125" i="5"/>
  <c r="M113" i="5"/>
  <c r="M94" i="5"/>
  <c r="O174" i="5"/>
  <c r="Q296" i="5"/>
  <c r="M185" i="5"/>
  <c r="Q130" i="5"/>
  <c r="O252" i="5"/>
  <c r="Q126" i="5"/>
  <c r="Q241" i="5"/>
  <c r="M92" i="5"/>
  <c r="O273" i="5"/>
  <c r="M191" i="5"/>
  <c r="Q192" i="5"/>
  <c r="O99" i="5"/>
  <c r="M176" i="5"/>
  <c r="P32" i="5"/>
  <c r="Q196" i="5"/>
  <c r="M109" i="5"/>
  <c r="P231" i="5"/>
  <c r="O131" i="5"/>
  <c r="O258" i="5"/>
  <c r="Q69" i="5"/>
  <c r="P233" i="5"/>
  <c r="O191" i="5"/>
  <c r="P192" i="5"/>
  <c r="M244" i="5"/>
  <c r="O126" i="5"/>
  <c r="P286" i="5"/>
  <c r="M144" i="5"/>
  <c r="O251" i="5"/>
  <c r="P114" i="5"/>
  <c r="Q116" i="5"/>
  <c r="P245" i="5"/>
  <c r="Q310" i="5"/>
  <c r="M215" i="5"/>
  <c r="O257" i="5"/>
  <c r="M253" i="5"/>
  <c r="M99" i="5"/>
  <c r="O92" i="5"/>
  <c r="O242" i="5"/>
  <c r="Q138" i="5"/>
  <c r="O224" i="5"/>
  <c r="L99" i="5"/>
  <c r="K93" i="5"/>
  <c r="O175" i="5"/>
  <c r="P239" i="5"/>
  <c r="P305" i="5"/>
  <c r="K237" i="5"/>
  <c r="O127" i="5"/>
  <c r="L248" i="5"/>
  <c r="M98" i="5"/>
  <c r="P189" i="5"/>
  <c r="Q242" i="5"/>
  <c r="O267" i="5"/>
  <c r="L309" i="5"/>
  <c r="L93" i="5"/>
  <c r="J321" i="5"/>
  <c r="K282" i="5"/>
  <c r="Q235" i="5"/>
  <c r="L60" i="5"/>
  <c r="K170" i="5"/>
  <c r="M97" i="5"/>
  <c r="M105" i="5"/>
  <c r="K261" i="5"/>
  <c r="K121" i="5"/>
  <c r="L304" i="5"/>
  <c r="K38" i="5"/>
  <c r="M243" i="5"/>
  <c r="O246" i="5"/>
  <c r="K252" i="5"/>
  <c r="O299" i="5"/>
  <c r="Q308" i="5"/>
  <c r="O142" i="5"/>
  <c r="P131" i="5"/>
  <c r="Q61" i="5"/>
  <c r="Q208" i="5"/>
  <c r="O123" i="5"/>
  <c r="Q265" i="5"/>
  <c r="K298" i="5"/>
  <c r="M76" i="5"/>
  <c r="K159" i="5"/>
  <c r="K209" i="5"/>
  <c r="Q240" i="5"/>
  <c r="K129" i="5"/>
  <c r="M250" i="5"/>
  <c r="O119" i="5"/>
  <c r="L36" i="5"/>
  <c r="M33" i="5"/>
  <c r="P74" i="5"/>
  <c r="O145" i="5"/>
  <c r="P250" i="5"/>
  <c r="M233" i="5"/>
  <c r="Q224" i="5"/>
  <c r="O247" i="5"/>
  <c r="Q177" i="5"/>
  <c r="L108" i="5"/>
  <c r="M303" i="5"/>
  <c r="M221" i="5"/>
  <c r="L326" i="5"/>
  <c r="L147" i="5"/>
  <c r="K238" i="5"/>
  <c r="Q149" i="5"/>
  <c r="P258" i="5"/>
  <c r="L192" i="5"/>
  <c r="Q304" i="5"/>
  <c r="Q245" i="5"/>
  <c r="Q139" i="5"/>
  <c r="O108" i="5"/>
  <c r="P120" i="5"/>
  <c r="Q34" i="5"/>
  <c r="P31" i="5"/>
  <c r="Q289" i="5"/>
  <c r="K29" i="5"/>
  <c r="M178" i="5"/>
  <c r="L67" i="5"/>
  <c r="P238" i="5"/>
  <c r="L275" i="5"/>
  <c r="L325" i="5"/>
  <c r="O292" i="5"/>
  <c r="O43" i="5"/>
  <c r="L322" i="5"/>
  <c r="Q253" i="5"/>
  <c r="M84" i="5"/>
  <c r="P194" i="5"/>
  <c r="M287" i="5"/>
  <c r="O315" i="5"/>
  <c r="M131" i="5"/>
  <c r="Q236" i="5"/>
  <c r="O27" i="5"/>
  <c r="M184" i="5"/>
  <c r="K86" i="5"/>
  <c r="M305" i="5"/>
  <c r="L56" i="5"/>
  <c r="L146" i="5"/>
  <c r="M259" i="5"/>
  <c r="O183" i="5"/>
  <c r="Q134" i="5"/>
  <c r="P193" i="5"/>
  <c r="O248" i="5"/>
  <c r="O310" i="5"/>
  <c r="Q259" i="5"/>
  <c r="M143" i="5"/>
  <c r="M307" i="5"/>
  <c r="P150" i="5"/>
  <c r="L311" i="5"/>
  <c r="K311" i="5"/>
  <c r="M164" i="5"/>
  <c r="O249" i="5"/>
  <c r="M201" i="5"/>
  <c r="M171" i="5"/>
  <c r="K243" i="5"/>
  <c r="M284" i="5"/>
  <c r="K280" i="5"/>
  <c r="K210" i="5"/>
  <c r="K250" i="5"/>
  <c r="L260" i="5"/>
  <c r="Q133" i="5"/>
  <c r="M54" i="5"/>
  <c r="Q261" i="5"/>
  <c r="P295" i="5"/>
  <c r="M271" i="5"/>
  <c r="P248" i="5"/>
  <c r="Q231" i="5"/>
  <c r="M264" i="5"/>
  <c r="O149" i="5"/>
  <c r="Q27" i="5"/>
  <c r="K326" i="5"/>
  <c r="O173" i="5"/>
  <c r="Q76" i="5"/>
  <c r="P318" i="5"/>
  <c r="Q108" i="5"/>
  <c r="L331" i="5"/>
  <c r="M156" i="5"/>
  <c r="L138" i="5"/>
  <c r="L180" i="5"/>
  <c r="L86" i="5"/>
  <c r="M70" i="5"/>
  <c r="O91" i="5"/>
  <c r="P259" i="5"/>
  <c r="Q129" i="5"/>
  <c r="M181" i="5"/>
  <c r="P275" i="5"/>
  <c r="O167" i="5"/>
  <c r="M107" i="5"/>
  <c r="M81" i="5"/>
  <c r="P87" i="5"/>
  <c r="M163" i="5"/>
  <c r="M106" i="5"/>
  <c r="L233" i="5"/>
  <c r="M289" i="5"/>
  <c r="P141" i="5"/>
  <c r="P251" i="5"/>
  <c r="Q509" i="5" l="1"/>
  <c r="M509" i="5"/>
  <c r="P509" i="5"/>
  <c r="R509" i="5"/>
  <c r="O509" i="5"/>
  <c r="K509" i="5"/>
  <c r="J509" i="5"/>
  <c r="L509" i="5"/>
  <c r="N509" i="5"/>
  <c r="V358" i="5"/>
  <c r="V185" i="5"/>
  <c r="V281" i="5"/>
  <c r="V136" i="5"/>
  <c r="V252" i="5"/>
  <c r="V247" i="5"/>
  <c r="V42" i="5"/>
  <c r="V357" i="5"/>
  <c r="V396" i="5"/>
  <c r="V190" i="5"/>
  <c r="V282" i="5"/>
  <c r="V188" i="5"/>
  <c r="V73" i="5"/>
  <c r="V341" i="5"/>
  <c r="V355" i="5"/>
  <c r="V303" i="5"/>
  <c r="V312" i="5"/>
  <c r="V372" i="5"/>
  <c r="V395" i="5"/>
  <c r="V220" i="5"/>
  <c r="V186" i="5"/>
  <c r="V236" i="5"/>
  <c r="V57" i="5"/>
  <c r="V343" i="5"/>
  <c r="V118" i="5"/>
  <c r="V37" i="5"/>
  <c r="V38" i="5"/>
  <c r="V146" i="5"/>
  <c r="V68" i="5"/>
  <c r="V378" i="5"/>
  <c r="V389" i="5"/>
  <c r="V74" i="5"/>
  <c r="V216" i="5"/>
  <c r="V44" i="5"/>
  <c r="V254" i="5"/>
  <c r="V327" i="5"/>
  <c r="V311" i="5"/>
  <c r="V255" i="5"/>
  <c r="V92" i="5"/>
  <c r="V60" i="5"/>
  <c r="V121" i="5"/>
  <c r="V398" i="5"/>
  <c r="V299" i="5"/>
  <c r="V268" i="5"/>
  <c r="V241" i="5"/>
  <c r="V67" i="5"/>
  <c r="V399" i="5"/>
  <c r="V368" i="5"/>
  <c r="V131" i="5"/>
  <c r="V47" i="5"/>
  <c r="V287" i="5"/>
  <c r="V286" i="5"/>
  <c r="V147" i="5"/>
  <c r="V260" i="5"/>
  <c r="V193" i="5"/>
  <c r="V152" i="5"/>
  <c r="V402" i="5"/>
  <c r="V163" i="5"/>
  <c r="V30" i="5"/>
  <c r="V84" i="5"/>
  <c r="V246" i="5"/>
  <c r="V80" i="5"/>
  <c r="V219" i="5"/>
  <c r="V135" i="5"/>
  <c r="V164" i="5"/>
  <c r="V144" i="5"/>
  <c r="V115" i="5"/>
  <c r="V313" i="5"/>
  <c r="V99" i="5"/>
  <c r="V124" i="5"/>
  <c r="V126" i="5"/>
  <c r="V105" i="5"/>
  <c r="V237" i="5"/>
  <c r="V181" i="5"/>
  <c r="V318" i="5"/>
  <c r="V250" i="5"/>
  <c r="V359" i="5"/>
  <c r="V275" i="5"/>
  <c r="V370" i="5"/>
  <c r="V256" i="5"/>
  <c r="V199" i="5"/>
  <c r="V204" i="5"/>
  <c r="V249" i="5"/>
  <c r="V155" i="5"/>
  <c r="V104" i="5"/>
  <c r="V191" i="5"/>
  <c r="V230" i="5"/>
  <c r="V380" i="5"/>
  <c r="V400" i="5"/>
  <c r="V79" i="5"/>
  <c r="V173" i="5"/>
  <c r="V206" i="5"/>
  <c r="V86" i="5"/>
  <c r="V167" i="5"/>
  <c r="V267" i="5"/>
  <c r="V162" i="5"/>
  <c r="V112" i="5"/>
  <c r="V114" i="5"/>
  <c r="V83" i="5"/>
  <c r="V64" i="5"/>
  <c r="V277" i="5"/>
  <c r="V101" i="5"/>
  <c r="V132" i="5"/>
  <c r="V192" i="5"/>
  <c r="V51" i="5"/>
  <c r="V223" i="5"/>
  <c r="V344" i="5"/>
  <c r="V93" i="5"/>
  <c r="V351" i="5"/>
  <c r="V36" i="5"/>
  <c r="V269" i="5"/>
  <c r="V200" i="5"/>
  <c r="V29" i="5"/>
  <c r="V98" i="5"/>
  <c r="V180" i="5"/>
  <c r="V91" i="5"/>
  <c r="V274" i="5"/>
  <c r="V49" i="5"/>
  <c r="V154" i="5"/>
  <c r="V379" i="5"/>
  <c r="V371" i="5"/>
  <c r="V322" i="5"/>
  <c r="V309" i="5"/>
  <c r="V361" i="5"/>
  <c r="V348" i="5"/>
  <c r="V207" i="5"/>
  <c r="V134" i="5"/>
  <c r="V69" i="5"/>
  <c r="V273" i="5"/>
  <c r="V130" i="5"/>
  <c r="V53" i="5"/>
  <c r="V28" i="5"/>
  <c r="V330" i="5"/>
  <c r="V324" i="5"/>
  <c r="V336" i="5"/>
  <c r="V46" i="5"/>
  <c r="V314" i="5"/>
  <c r="V142" i="5"/>
  <c r="V33" i="5"/>
  <c r="V227" i="5"/>
  <c r="V302" i="5"/>
  <c r="V234" i="5"/>
  <c r="V54" i="5"/>
  <c r="V222" i="5"/>
  <c r="V40" i="5"/>
  <c r="V61" i="5"/>
  <c r="V228" i="5"/>
  <c r="V242" i="5"/>
  <c r="V394" i="5"/>
  <c r="V387" i="5"/>
  <c r="V364" i="5"/>
  <c r="V203" i="5"/>
  <c r="V72" i="5"/>
  <c r="V174" i="5"/>
  <c r="V90" i="5"/>
  <c r="V58" i="5"/>
  <c r="V205" i="5"/>
  <c r="V294" i="5"/>
  <c r="V59" i="5"/>
  <c r="V308" i="5"/>
  <c r="V168" i="5"/>
  <c r="V184" i="5"/>
  <c r="V71" i="5"/>
  <c r="V375" i="5"/>
  <c r="V386" i="5"/>
  <c r="V329" i="5"/>
  <c r="V316" i="5"/>
  <c r="V145" i="5"/>
  <c r="V264" i="5"/>
  <c r="V349" i="5"/>
  <c r="V229" i="5"/>
  <c r="V102" i="5"/>
  <c r="V347" i="5"/>
  <c r="V129" i="5"/>
  <c r="V123" i="5"/>
  <c r="V179" i="5"/>
  <c r="V233" i="5"/>
  <c r="V97" i="5"/>
  <c r="V177" i="5"/>
  <c r="V293" i="5"/>
  <c r="V218" i="5"/>
  <c r="V148" i="5"/>
  <c r="V55" i="5"/>
  <c r="V195" i="5"/>
  <c r="V258" i="5"/>
  <c r="V82" i="5"/>
  <c r="V201" i="5"/>
  <c r="V110" i="5"/>
  <c r="V76" i="5"/>
  <c r="V159" i="5"/>
  <c r="V137" i="5"/>
  <c r="V196" i="5"/>
  <c r="V31" i="5"/>
  <c r="V103" i="5"/>
  <c r="V117" i="5"/>
  <c r="V78" i="5"/>
  <c r="V202" i="5"/>
  <c r="V245" i="5"/>
  <c r="V52" i="5"/>
  <c r="V70" i="5"/>
  <c r="V235" i="5"/>
  <c r="V248" i="5"/>
  <c r="V244" i="5"/>
  <c r="V133" i="5"/>
  <c r="V263" i="5"/>
  <c r="V401" i="5"/>
  <c r="V381" i="5"/>
  <c r="V384" i="5"/>
  <c r="V393" i="5"/>
  <c r="V391" i="5"/>
  <c r="V239" i="5"/>
  <c r="V383" i="5"/>
  <c r="V333" i="5"/>
  <c r="V369" i="5"/>
  <c r="V100" i="5"/>
  <c r="V342" i="5"/>
  <c r="V183" i="5"/>
  <c r="V194" i="5"/>
  <c r="V279" i="5"/>
  <c r="V66" i="5"/>
  <c r="V366" i="5"/>
  <c r="V209" i="5"/>
  <c r="V224" i="5"/>
  <c r="V113" i="5"/>
  <c r="V175" i="5"/>
  <c r="V116" i="5"/>
  <c r="V166" i="5"/>
  <c r="V373" i="5"/>
  <c r="V319" i="5"/>
  <c r="V320" i="5"/>
  <c r="V325" i="5"/>
  <c r="V353" i="5"/>
  <c r="V346" i="5"/>
  <c r="V345" i="5"/>
  <c r="V87" i="5"/>
  <c r="V198" i="5"/>
  <c r="V217" i="5"/>
  <c r="V157" i="5"/>
  <c r="V39" i="5"/>
  <c r="V119" i="5"/>
  <c r="V94" i="5"/>
  <c r="V138" i="5"/>
  <c r="V305" i="5"/>
  <c r="V176" i="5"/>
  <c r="V225" i="5"/>
  <c r="V160" i="5"/>
  <c r="V321" i="5"/>
  <c r="V331" i="5"/>
  <c r="V332" i="5"/>
  <c r="V326" i="5"/>
  <c r="V335" i="5"/>
  <c r="V301" i="5"/>
  <c r="V88" i="5"/>
  <c r="V315" i="5"/>
  <c r="V296" i="5"/>
  <c r="V363" i="5"/>
  <c r="V139" i="5"/>
  <c r="V120" i="5"/>
  <c r="V171" i="5"/>
  <c r="V238" i="5"/>
  <c r="V165" i="5"/>
  <c r="V170" i="5"/>
  <c r="V56" i="5"/>
  <c r="V63" i="5"/>
  <c r="V271" i="5"/>
  <c r="V43" i="5"/>
  <c r="V304" i="5"/>
  <c r="V259" i="5"/>
  <c r="V295" i="5"/>
  <c r="V172" i="5"/>
  <c r="V32" i="5"/>
  <c r="V212" i="5"/>
  <c r="V48" i="5"/>
  <c r="V240" i="5"/>
  <c r="V187" i="5"/>
  <c r="V215" i="5"/>
  <c r="V213" i="5"/>
  <c r="V300" i="5"/>
  <c r="V109" i="5"/>
  <c r="V210" i="5"/>
  <c r="V290" i="5"/>
  <c r="V161" i="5"/>
  <c r="V27" i="5"/>
  <c r="V111" i="5"/>
  <c r="V77" i="5"/>
  <c r="V156" i="5"/>
  <c r="V298" i="5"/>
  <c r="V65" i="5"/>
  <c r="V197" i="5"/>
  <c r="V292" i="5"/>
  <c r="V377" i="5"/>
  <c r="V390" i="5"/>
  <c r="V226" i="5"/>
  <c r="V385" i="5"/>
  <c r="V337" i="5"/>
  <c r="V310" i="5"/>
  <c r="V350" i="5"/>
  <c r="V356" i="5"/>
  <c r="V354" i="5"/>
  <c r="V365" i="5"/>
  <c r="V182" i="5"/>
  <c r="V266" i="5"/>
  <c r="V107" i="5"/>
  <c r="V265" i="5"/>
  <c r="V106" i="5"/>
  <c r="V35" i="5"/>
  <c r="V122" i="5"/>
  <c r="V272" i="5"/>
  <c r="V307" i="5"/>
  <c r="V285" i="5"/>
  <c r="V45" i="5"/>
  <c r="V96" i="5"/>
  <c r="V374" i="5"/>
  <c r="V382" i="5"/>
  <c r="V317" i="5"/>
  <c r="V339" i="5"/>
  <c r="V306" i="5"/>
  <c r="V367" i="5"/>
  <c r="V85" i="5"/>
  <c r="V75" i="5"/>
  <c r="V257" i="5"/>
  <c r="V276" i="5"/>
  <c r="V289" i="5"/>
  <c r="V243" i="5"/>
  <c r="V291" i="5"/>
  <c r="V34" i="5"/>
  <c r="V150" i="5"/>
  <c r="V140" i="5"/>
  <c r="V261" i="5"/>
  <c r="V141" i="5"/>
  <c r="V376" i="5"/>
  <c r="V328" i="5"/>
  <c r="V334" i="5"/>
  <c r="V323" i="5"/>
  <c r="V340" i="5"/>
  <c r="V338" i="5"/>
  <c r="V360" i="5"/>
  <c r="V149" i="5"/>
  <c r="V352" i="5"/>
  <c r="V288" i="5"/>
  <c r="V362" i="5"/>
  <c r="V214" i="5"/>
  <c r="V95" i="5"/>
  <c r="V208" i="5"/>
  <c r="V41" i="5"/>
  <c r="V153" i="5"/>
  <c r="V278" i="5"/>
  <c r="V211" i="5"/>
  <c r="V251" i="5"/>
  <c r="V262" i="5"/>
  <c r="V189" i="5"/>
  <c r="V81" i="5"/>
  <c r="V50" i="5"/>
  <c r="V108" i="5"/>
  <c r="V231" i="5"/>
  <c r="V280" i="5"/>
  <c r="V297" i="5"/>
  <c r="V284" i="5"/>
  <c r="V169" i="5"/>
  <c r="V283" i="5"/>
  <c r="V125" i="5"/>
  <c r="V221" i="5"/>
  <c r="V158" i="5"/>
  <c r="V127" i="5"/>
  <c r="V178" i="5"/>
  <c r="V151" i="5"/>
  <c r="V253" i="5"/>
  <c r="V62" i="5"/>
  <c r="V128" i="5"/>
  <c r="V143" i="5"/>
  <c r="V89" i="5"/>
  <c r="V232" i="5"/>
  <c r="V270" i="5"/>
  <c r="V388" i="5"/>
  <c r="V392" i="5"/>
  <c r="V397" i="5"/>
  <c r="V403" i="5"/>
  <c r="V509" i="5" l="1"/>
  <c r="C21" i="5"/>
</calcChain>
</file>

<file path=xl/sharedStrings.xml><?xml version="1.0" encoding="utf-8"?>
<sst xmlns="http://schemas.openxmlformats.org/spreadsheetml/2006/main" count="4122" uniqueCount="1098">
  <si>
    <t>Programa 03</t>
  </si>
  <si>
    <t>REGIÓN</t>
  </si>
  <si>
    <t>MAULE</t>
  </si>
  <si>
    <t>Periodicidad:</t>
  </si>
  <si>
    <t>Incremento</t>
  </si>
  <si>
    <t xml:space="preserve">Disminuciones  </t>
  </si>
  <si>
    <t>Glosa 06 PROGRAMA MEJORAMIENTO DE BARRIOS</t>
  </si>
  <si>
    <t>Requerimiento</t>
  </si>
  <si>
    <t xml:space="preserve">Año 2017 </t>
  </si>
  <si>
    <t>Monto Inicial     M$</t>
  </si>
  <si>
    <t>Monto Vigente M$</t>
  </si>
  <si>
    <t>La Subsecretaría deberá informar a más tardar el 31 de enero de 2017 a las comisiones de Hacienda del Senado y de la Cámara de Diputados, el monto de arrastre presupuestario efectivo y el detalle de los saldos de los contratos vigentes al 31 de diciembre de 2016. La Subsecretaría deberá informar trimestralmente a las comisiones de Hacienda del Senado y de la Cámara de Diputados y a la Comisión Mixta de Presupuestos la distribución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 Los precitados informes deberán contener la nómina de los profesionales contratados con acciones concurrentes identificando el monto del contrato, tipología y nombre del proyecto. Durante el año 2017 se podrá comprometer, con cargo a futuros presupuestos, un mayor gasto de hasta $10.000.000 miles por sobre el monto autorizado en esta asignación.</t>
  </si>
  <si>
    <t>La Subsecretaría deberá informar trimestralmente a las comisiones de Hacienda del Senado y de la Cámara de Diputados y a la Comisión Mixta de Presupuestos la distribución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 Los precitados informes deberán contener la nómina de los profesionales contratados con acciones concurrentes identificando el monto del contrato, tipología y nombre del proyecto.</t>
  </si>
  <si>
    <t>REGION</t>
  </si>
  <si>
    <t>COMUNA</t>
  </si>
  <si>
    <t>Cód. Proyecto</t>
  </si>
  <si>
    <t>PROYECTO</t>
  </si>
  <si>
    <t>Monto Aprobado</t>
  </si>
  <si>
    <t>Porcentaje de Recursos Ejecutados</t>
  </si>
  <si>
    <t>Monto Vigente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</si>
  <si>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</si>
  <si>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</si>
  <si>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</si>
  <si>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</si>
  <si>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</si>
  <si>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</si>
  <si>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</si>
  <si>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</si>
  <si>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</si>
  <si>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</si>
  <si>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</si>
  <si>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</si>
  <si>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</si>
  <si>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Transferencia 2017</t>
  </si>
  <si>
    <t>Programa</t>
  </si>
  <si>
    <t>08</t>
  </si>
  <si>
    <t>CORONEL</t>
  </si>
  <si>
    <t>ASISTENCIA TECNICA PARA PROYECTO SANITARIO EN SECTOR EL POZO DE LA COMUNA DE CORONEL</t>
  </si>
  <si>
    <t>PMB</t>
  </si>
  <si>
    <t>09</t>
  </si>
  <si>
    <t>TRAIGUÉN</t>
  </si>
  <si>
    <t>CONTRATACIÓN DE PROFESIONALES ÁREA DE LA CONSTRUCCIÓN PARA ASISTENCIA TÉCNICA EN PROYECTOS DE LA COMUNA DE TRAIGUÉN</t>
  </si>
  <si>
    <t>07</t>
  </si>
  <si>
    <t>EMPEDRADO</t>
  </si>
  <si>
    <t>INSTALACIÓN SISTEMA DE AGUA POTABLE RURAL VILLORRIO CUYUNAME</t>
  </si>
  <si>
    <t>SAN CLEMENTE</t>
  </si>
  <si>
    <t>EXTENSIÓN DE RED AGUA POTABLE SECTOR MANUEL LARRAÍN, SAN CLEMENTE</t>
  </si>
  <si>
    <t>LLANQUIHUE</t>
  </si>
  <si>
    <t>REPOSICIÓN Y MEJORAMIENTO ESTANQUE METÁLICO ELEVADO APR LONCOTORO</t>
  </si>
  <si>
    <t>CONSTITUCIÓN</t>
  </si>
  <si>
    <t>INCENDIO ENERO 2017, HABILITACIÓN SIETEMA DE ALCANTARILLADO Y TRATAMIENTO DE AGUAS SERVIDAS SECTOR STA OLGA - LOS AROMOS</t>
  </si>
  <si>
    <t>PALENA</t>
  </si>
  <si>
    <t>ELABORACION DE PROYECTOS DE SANAEAMIENTO SANITARIO ENMARCADOS EN PLAN PATAGONIA VERDE AÑO 2017</t>
  </si>
  <si>
    <t>ASISTENCIA TÉCNICA SECPLAN Y DIDECO. CATASTRO EMERGENCIA INCENDIOS FORESTALES</t>
  </si>
  <si>
    <t>ASISTENCIA TÉCNICA DIRECCIÓN DE OBRAS. CATASTRO EMERGENCIA INCENDIOS FORESTALES</t>
  </si>
  <si>
    <t>RÁNQUIL</t>
  </si>
  <si>
    <t>GENERACIÓN DE PROYECTOS Y CATASTRO DE EMERGENCIA POR INCENDIO ENERO 2017</t>
  </si>
  <si>
    <t>06</t>
  </si>
  <si>
    <t>CHÉPICA</t>
  </si>
  <si>
    <t>APOYO PROFESIONAL DE SECPLAN EN LA ELABORACION DE PROYECTOS INCENDIO ENERO 2017</t>
  </si>
  <si>
    <t>LA ESTRELLA</t>
  </si>
  <si>
    <t>APOYO PROFESIONAL PARA LA GENERACIÓN DE PROYECTOS INCENDIO 2017</t>
  </si>
  <si>
    <t>PUMANQUE</t>
  </si>
  <si>
    <t>INSTALACION FILTROS POZO N°2, APR NILAHUE CORNEJO, PUMANQUE, INCENDIO ENERO 2017</t>
  </si>
  <si>
    <t>CUREPTO</t>
  </si>
  <si>
    <t>ASISTENCIA TÉCNICA PARA LEVANTAMIENTO, CATASTRO EN SISTEMAS APR, PEAS, PTAS Y ANÁLISIS DE SOLUCIONES DE ALTERNATIVAS POR INCENDIO ENERO 2017</t>
  </si>
  <si>
    <t>ASISTENCIA TECNICA PARA EL MEJORAMIENTO DE SISTEMAS DE AGUA POTABLE RURAL, ALCANTARILLADO Y TRATAMIENTO DE AGUAS SERVIDAS SANTA OLGA</t>
  </si>
  <si>
    <t>ASISTENCIA TÉCNICA PARA LEVANTAMIENTO Y CATASTRO DE DAÑOS GENERADOS POR INCENDIO EN EMPEDRADO</t>
  </si>
  <si>
    <t>FUTALEUFÚ</t>
  </si>
  <si>
    <t>ASISTENCIA TÉCNICA EN GESTION DE RESIDUOS SÓLIDOS DOMICILIARIOS PARA LA COMUNAS DE FUTALEUFÚ, PALENA Y CHAITÉN</t>
  </si>
  <si>
    <t>LINARES</t>
  </si>
  <si>
    <t>ASISTENCIA TECNICA PARA PROYECTOS PROGRAMA MEJORAMIENTO DE BARRIOS, ILUSTRE MUNICIPALIDAD DE LINARES.</t>
  </si>
  <si>
    <t>04</t>
  </si>
  <si>
    <t>OVALLE</t>
  </si>
  <si>
    <t>EMPALME POBLACION SANTA MARTA A SISTEMA DE ALCANTARILLADO SONORA LOS ACACIOS</t>
  </si>
  <si>
    <t>PEÑALOLÉN</t>
  </si>
  <si>
    <t>SOLUCIONES DE AGUA POTABLE Y ALCANTARILLADO PARA FAMILIAS UNIDADES VECINALES N° 3. Y 4 SECTOR PEÑALOLEN ALTO</t>
  </si>
  <si>
    <t>01</t>
  </si>
  <si>
    <t>POZO ALMONTE</t>
  </si>
  <si>
    <t>MEJORAMIENTO PLANTA ELEVADORA DE AGUAS SERVIDAS VILLA MILENIUM</t>
  </si>
  <si>
    <t>05</t>
  </si>
  <si>
    <t>QUILPUÉ</t>
  </si>
  <si>
    <t>SANEAMIENTO DE TÍTULOS CALLE LA AGUADA Y POBL. ARGENTINA ALTO</t>
  </si>
  <si>
    <t>PUNITAQUI</t>
  </si>
  <si>
    <t>CONTRATACIÓN DE PROFESIONALES PARA DISEÑOS DE SANEAMIENTO SANITARIO, VARIAS LOCALIDADES, COMUNA DE PUNITAQUI</t>
  </si>
  <si>
    <t>PURRANQUE</t>
  </si>
  <si>
    <t>ASISTENCIA TÉCNICA PARA GENERACIÓN DE CARTERA DE PROYECTOS DE ENERGÍA</t>
  </si>
  <si>
    <t>QUEILÉN</t>
  </si>
  <si>
    <t>ESTUDIO DE INGENIERÍA DE PAVIMENTACIÓN Y EXTENSIÓN DE SANEAMIENTO SANITARIO CALLE CONTIGUA AL HOSPITAL COMUNITARIO DE QUEILEN</t>
  </si>
  <si>
    <t>QUILLÓN</t>
  </si>
  <si>
    <t>AMPLIACION TERRITORIO OPERACIONAL AGUA POTABLE Y ALCANTARILLADO SECTOR URBANO, SOLUCIONES SANITARIAS RURALES.</t>
  </si>
  <si>
    <t>RENGO</t>
  </si>
  <si>
    <t>SANEAMIENTO DE TÍTULOS DE DOMINIO DE VARIOS SECTORES COMUNA DE RENGO</t>
  </si>
  <si>
    <t>VILCÚN</t>
  </si>
  <si>
    <t>ABASTO DE AGUA POTABLE COMUNIDAD JOSE ALONQUEO B SECTOR LLAMUCO GRUPO 2</t>
  </si>
  <si>
    <t>VILLA ALEGRE</t>
  </si>
  <si>
    <t>CONTRATACIÓN DE ASISTENCIA TÉCNICA PMB DIVERSAS LOCALIDAES DE LA COMUNA DE VILLA ALEGRE</t>
  </si>
  <si>
    <t>CONTRATACIÓN ASESORIA TECNICA PROFESIONAL PARA ELABORACION DE PROYECTOS AÑO 2017</t>
  </si>
  <si>
    <t>SAAVEDRA</t>
  </si>
  <si>
    <t>CONSTRUCCION RED DE DESAGUE APR ALMA GUALCOLDA COMUNA DE SAAVEDRA</t>
  </si>
  <si>
    <t>ESTUDIO CONSTRUCCIÓN AGUA POTABLE RURAL SECTOR COLEGUAL ESPERANZA</t>
  </si>
  <si>
    <t>PENCO</t>
  </si>
  <si>
    <t>ADQUISICION TERRENO PARA CEMENTERIO MUNICIPAL</t>
  </si>
  <si>
    <t>CHILE CHICO</t>
  </si>
  <si>
    <t>CONSTRUCCIÓN DE ALCANTARILLADO Y CASETAS SANITARIAS EN LA LOCALIDAD DE BAHÍA JARA, COMUNA DE CHILE CHICO</t>
  </si>
  <si>
    <t>ROMERAL</t>
  </si>
  <si>
    <t>PROYECTO PLANTA DE TRATAMIENTO DE AGUAS SERVIDAS, COLEGIO Y VILLA SANTA CECILIA DE GUAICO 3, COMUNA DE ROMERAL</t>
  </si>
  <si>
    <t>02</t>
  </si>
  <si>
    <t>TOCOPILLA</t>
  </si>
  <si>
    <t>ASISTENCIAS TÉCNICAS ILUSTRE MUNICIPALIDAD DE TOCOPILLA</t>
  </si>
  <si>
    <t>PORVENIR</t>
  </si>
  <si>
    <t>CONTRATACION DE ASISTENCIA TECNICA CONTRAPARTE DE PROYECTOS SANEAMIENTO SANITARIO, DE LA COMUNA DE PORVENIR</t>
  </si>
  <si>
    <t>14</t>
  </si>
  <si>
    <t>A.M. DE LOS RÍOS DE R.S.</t>
  </si>
  <si>
    <t>ASISTENCIA TÉCNICA PROFESIONALES ASOCIACIÓN DE MUNICIPIOS DE RESIDUOS SÓLIDOS REGIÓN DE LOS RÍOS</t>
  </si>
  <si>
    <t>03</t>
  </si>
  <si>
    <t>ALTO DEL CARMEN</t>
  </si>
  <si>
    <t>ASISTENCIA TÉCNICA PARA GENERACIÓN DE PROYECTOS OBRAS VARIAS EN ALTO DEL CARMEN</t>
  </si>
  <si>
    <t>ANDACOLLO</t>
  </si>
  <si>
    <t>ASISTENCIA TÈCNICA PARA IMPLEMENTAR SOLUCIONES SANITARIAS Y CONSTRUCTIVAS EN BENEFICIO DE FAMILIAS VULNERABLES DE LA COMUNA DE ANDACOLLO</t>
  </si>
  <si>
    <t>CHAÑARAL</t>
  </si>
  <si>
    <t>ASISTENCIA TÉCNICA PARA PROYECTOS DE RECONSTRUCCIÓN, CHAÑARAL</t>
  </si>
  <si>
    <t>LANCO</t>
  </si>
  <si>
    <t>ASISTENCIA TÉCNICA PROFESIONAL PARA PROYECTOS DE RESIDUOS SÓLIDOS DOMICILIARIOS CON FINANCIAMIENTO DE LA SUBDERE EN LA COMUNA DE LANCO</t>
  </si>
  <si>
    <t>MÁFIL</t>
  </si>
  <si>
    <t>CONTRATACIÓN DE PROFESIONALES ASISTENCIA TÉCNICA PARA FORMULACIÓN, SUPERVISIÓN Y CONTROL DE INICIATIVAS DE INVERSIÓN LOCAL CON FINANCIAMIENTO PÚBLICO</t>
  </si>
  <si>
    <t>ASISTENCIA TÉCNICA PROFESIONALES PARA PROYECTOS CON FINANCIAMIENTO DE LA SUBDERE EN LA COMUNA DE LANCO.</t>
  </si>
  <si>
    <t>FRUTILLAR</t>
  </si>
  <si>
    <t>ESTUDIOS DE APR VARIOS SECTORES DE FRUTILLAR</t>
  </si>
  <si>
    <t>CURACAUTÍN</t>
  </si>
  <si>
    <t>ASISTENCIA TÉCNICA PARA CATASTRO DE NECESIDADES DE SANEAMIENTO SANITARIO, COMUNA CURACAUTIN</t>
  </si>
  <si>
    <t>VILLARRICA</t>
  </si>
  <si>
    <t>CONSTRUCCION ALCANTARILLADO SANITARIO ÑANCUL, VILLARRICA</t>
  </si>
  <si>
    <t>CONTRATACIÓN ASISTENCIA TÉCNICA PARA PROYECTOS DE SANEAMIENTO SANITARIO DIVERSAS LOCALIDADES DE LA COMUNA DE VILLA ALEGRE</t>
  </si>
  <si>
    <t>RÍO CLARO</t>
  </si>
  <si>
    <t>ASISTENCIA TECNICA DE APOYO EN LA ELABORACION Y GESTION DE PROYECTOS</t>
  </si>
  <si>
    <t>13</t>
  </si>
  <si>
    <t>A.M. CIUDAD SUR</t>
  </si>
  <si>
    <t>SOLUCIÓN INTEGRAL PARA MICRO-BASURALES DE LAS COMUNAS DE CIUDAD SUR</t>
  </si>
  <si>
    <t>RENAICO</t>
  </si>
  <si>
    <t>ASISTENCIA LEGAL PARA SANEAMIENTO SANITARIO Y SERVICIOS BASICOS</t>
  </si>
  <si>
    <t>CHAITÉN</t>
  </si>
  <si>
    <t>GENERACIÓN DE PRE FACTIBILIDADES, PERFILES Y PROYECTOS DEL PLAN PATAGONIA VERDE, RECONSTRUCCIÓN</t>
  </si>
  <si>
    <t>SEGUIMIENTO PROYECTOS DE AGUA POTABLE RURAL, ELECTRIFICACIÓN RURAL Y SANEAMIENTO SANITARIO SECTORES URBANOS, COMUNA DE FRUTILLAR</t>
  </si>
  <si>
    <t>GUAITECAS</t>
  </si>
  <si>
    <t>ASISTENCIA TECNICA PARA LA CONTRATACION DE PROFESIONALES EN GUAITECAS</t>
  </si>
  <si>
    <t>INDEPENDENCIA</t>
  </si>
  <si>
    <t>ASISTENCIA TÉCNICA ESTABLECIMIENTOS EDUCACIONALES</t>
  </si>
  <si>
    <t>LA UNIÓN</t>
  </si>
  <si>
    <t>CONTRATACIÓN DE PROFESIONALES PARA APOYO A PROYECTOS CON FINANCIAMIENTO DE SUBDERE 2016</t>
  </si>
  <si>
    <t>ANGOL</t>
  </si>
  <si>
    <t>CONTRATACIÓN DE PROFESIONALES PARA ASISTENCIA TÉCNICA EN SANEAMIENTO SANITARIO INTEGRAL DIVERSOS SECTORES RURALES DE ANGOL</t>
  </si>
  <si>
    <t>FREIRE</t>
  </si>
  <si>
    <t>ASISTENCIA TECNICA PARA LA ELABORACION DE PROYECTOS DE AGUA POTABLE RURAL</t>
  </si>
  <si>
    <t>TEMUCO</t>
  </si>
  <si>
    <t>CONSTRUCCIÓN OBRAS PLAN DE CIERRE VERTEDERO BOYECO, TEMUCO.</t>
  </si>
  <si>
    <t>VICTORIA</t>
  </si>
  <si>
    <t>ASISTENCIA TECNICA PARA GENERAR CARTERA DE PROYECTOS DE ABASTOS DE AGUA POTABLE EN DIVERSOS SECTORES RURALES,COMUNA DE VICTORIA</t>
  </si>
  <si>
    <t>A.M. DE LA REGION DE ANTOFAGASTA</t>
  </si>
  <si>
    <t>DISEÑO DE PROYECTOS INTEGRALES DE URBANIZACIÓN BASE Y OBRAS DE EQUIPAMIENTO COMUNAL COMPLEMENTARIO III, PARA LAS COMUNAS DE LA REGIÓN DE ANTOFAGASTA</t>
  </si>
  <si>
    <t>LA LIGUA</t>
  </si>
  <si>
    <t>AUMENTO Y MEJORAMIENTO DE LA CARTERA DE INVERSION MUNICIPAL, COMUNA LA LIGUA</t>
  </si>
  <si>
    <t>FLORIDA</t>
  </si>
  <si>
    <t>NORMALIZACIÓN SANITARIO EN CALLES DE FLORIDA.</t>
  </si>
  <si>
    <t>PLAN DE INVERSION DE SOLUCIONES SANITARIAS PARA LA COMUNA DE MAULE</t>
  </si>
  <si>
    <t>PELLUHUE</t>
  </si>
  <si>
    <t>CONTRATACIÓN DE PROFESIONALES PARA GENERACIÓN DE PROYECTOS DE SANEAMIENTO SANITARIO</t>
  </si>
  <si>
    <t>ASISTENCIA TÉCNICA CONTRA PARTE EN LA ADMINISTRAC DE ANTEPROYECTOS Y PROYECTOS DE SANEAMIENTO SANITARIO EN DIVERSOS SECTORES DE LA COMUNA DE RÍO CLARO</t>
  </si>
  <si>
    <t>ANTUCO</t>
  </si>
  <si>
    <t>ASISTENCIA TÉCNICA DISEÑO, MEJORAMIENTO APR Y SANEAMIENTO SANITARIO SECTORES ALTO ANTUCO, MIRRIHUE Y VILLA LOS CANELOS, COMUNA DE ANTUCO</t>
  </si>
  <si>
    <t>ARAUCO</t>
  </si>
  <si>
    <t>SANEAMIENTO SANITARIO INTEGRAL LOCALIDADES RURALES, COMUNA DE ARAUCO.</t>
  </si>
  <si>
    <t>HUALAIHUÉ</t>
  </si>
  <si>
    <t>ASISTENCIA TÉCNICA SANEAMIENTO SANITARIO Y PERFILES DE INVERSION EN EL MARCO DEL PLAN PATAGONIA VERDE COMUNA DE HUALAIHUÉ</t>
  </si>
  <si>
    <t>SANTA BÁRBARA</t>
  </si>
  <si>
    <t>SANEAMIENTO SANITARIO SECTORES CERRO NEGRO, LOS MAITENES Y LOS LIRIOS.</t>
  </si>
  <si>
    <t>LAGO RANCO</t>
  </si>
  <si>
    <t>CONTRATACIÓN DE PROFESIONALES PARA APOYO Y CONTRAPARTE TÉCNICA A PROYECTOS CON FINANCIAMIENTO DE SUBDERE, COMUNA DE LAGO RANCO</t>
  </si>
  <si>
    <t>MARIQUINA</t>
  </si>
  <si>
    <t>CONTINUACIÓN ASISTENCIA TÉCNICA PMB PARA DOS PROFESIONALES EN ETAPA DE DISEÑO Y EJECUCIÓN, COMUNA DE MARIQUINA</t>
  </si>
  <si>
    <t>PANGUIPULLI</t>
  </si>
  <si>
    <t>CONTRATACIÓN DE PROFESIONALES PARA APOYO A PROYECTOS CON FINANCIAMIENTO DE LA SUBDERE, COMUNA DE PANGUIPULLI</t>
  </si>
  <si>
    <t>RÍO BUENO</t>
  </si>
  <si>
    <t>ASISTENCIA TÉCNICA PROFESIONALES PARA PROYECTOS CON FINANCIAMIENTO SUBDERE EN LA COMUNA DE RIO BUENO</t>
  </si>
  <si>
    <t>A.M. DE LA PUNILLA</t>
  </si>
  <si>
    <t>ASISTENCIA TECNICA PARA EL LEVANTAMIENTO Y DISEÑO DE INICIATIVAS ASOCIATIVAS EN SANEAMIENTO SANITARIO, RESIDUOS, F.P. E INFRAESTRUCTURA. T. PUNILLA</t>
  </si>
  <si>
    <t>CURANILAHUE</t>
  </si>
  <si>
    <t>ASISTENCIA TECNICA CARTERA DE PROYECTOS PMB ZONA DE REZAGO, COMUNA CURANILAHUE</t>
  </si>
  <si>
    <t>SANEAMIENTO SANITARIO LOCALIDADES SAN JOSE DE COLICO, COLICO NORTE, RICARDO LAGOS, PLEGARIAS, INÉS DE SUAREZ Y LA QUINTA</t>
  </si>
  <si>
    <t>LOS ÁLAMOS</t>
  </si>
  <si>
    <t>ASISTENCIA TECNICA PROYECTOS DE INFRAESTRUCTURA COMUNAL, COMUNA DE LOS ALAMOS</t>
  </si>
  <si>
    <t>QUILLECO</t>
  </si>
  <si>
    <t>ASISTENCIA TECNICA DIVERSOS APR Y SANEAMIENTOS SANITARIOS, COMUNA DE QUILLECO</t>
  </si>
  <si>
    <t>RINCONADA</t>
  </si>
  <si>
    <t>ASISTENCIA TÉCNICA, FORMULACIÓN Y EVALUACIÓN DE PROYECTOS SOCIALES PARA SECTORES VULNERABLES DE LA COMUNA DE RINCONADA</t>
  </si>
  <si>
    <t>ASISTENCIA TÉCNICA PARA LA GENERACIÓN DE PROYECTOS SANITARIOS EN LA COMUNA DE VILCÚN</t>
  </si>
  <si>
    <t>PUCHUNCAVÍ</t>
  </si>
  <si>
    <t>ASISTENCIA TÉCNICA PARA ESTUDIO, ELABORACIÓN Y GESTIÓN DE PROYECTOS DE INVERSIÓN DE SANEAMIENTO</t>
  </si>
  <si>
    <t>ANÁLISIS SISTEMAS ELÉCTRICOS EDIFICIOS MUNICIPALES, SEGUNDA ETAPA</t>
  </si>
  <si>
    <t>HUARA</t>
  </si>
  <si>
    <t>CONTRATACIÒN DE PROFESIONALES PARA ELABORACION DE PROYECTOS 2016 EN LA COMUNA DE HUARA</t>
  </si>
  <si>
    <t>PITRUFQUÉN</t>
  </si>
  <si>
    <t>EXTENSIÓN RED DE AGUA POTABLE CALLES PATRICIO LYNCH Y CAUPOLICAN DE LA CIUDAD DE PITRUFQUEN</t>
  </si>
  <si>
    <t>QUIRIHUE</t>
  </si>
  <si>
    <t>ASISTENCIA TÉCNICA PROYECTOS DE SANEAMIENTO 2016</t>
  </si>
  <si>
    <t>ALTO HOSPICIO</t>
  </si>
  <si>
    <t>CONTRATACIÓN DE PROFESIONALES PARA GENERACION DE PROYECTOS</t>
  </si>
  <si>
    <t>VALDIVIA</t>
  </si>
  <si>
    <t>SANEAMIENTO DE TITULOS DE DOMINIO LOCALIDAD RURAL LOS PELLINES, COMUNA DE VALDIVIA</t>
  </si>
  <si>
    <t>LOS SAUCES</t>
  </si>
  <si>
    <t>CONTRATACIÓN DE PROFESIONALES DEL ÁREA DE LA CONSTRUCCIÓN PARA DIVERSOS PROYECTOS PMB</t>
  </si>
  <si>
    <t>SAN JUAN DE LA COSTA</t>
  </si>
  <si>
    <t>ASISTENCIA TECNICA FORMULACION PROYECTOS SANEAMIENTO SANITARIO.</t>
  </si>
  <si>
    <t>ERCILLA</t>
  </si>
  <si>
    <t>INSPECCIÓN TÉCNICA ABASTOS DE AGUA POTABLE, COMUNA DE ERCILLA</t>
  </si>
  <si>
    <t>PUYEHUE</t>
  </si>
  <si>
    <t>ELABORACION DE PROYECTOS PARA LA COMUNA DE PUYEHUE</t>
  </si>
  <si>
    <t>RÍO IBÁÑEZ</t>
  </si>
  <si>
    <t>ELECTRIFICACIÓN RURAL SECTOR LAGO ALTO - RÍO SIN NOMBRE</t>
  </si>
  <si>
    <t>MALLOA</t>
  </si>
  <si>
    <t>REPOSICIÓN DE LUMINARIAS SECTOR PONIENTE COMUNA DE MALLOA</t>
  </si>
  <si>
    <t>COCHRANE</t>
  </si>
  <si>
    <t>SANEAMIENTO SANITARIO RURAL, SECTOR SAN LORENZO</t>
  </si>
  <si>
    <t>INSPECCIÓN TÉCNICA PARA ABASTOS DE AGUA POTABLE</t>
  </si>
  <si>
    <t>CONCEPCIÓN</t>
  </si>
  <si>
    <t>DISEÑO SANEAMIENTO SANITARIO DIVERSOS SECTORES DE LA COMUNA DE CONCEPCIÓN</t>
  </si>
  <si>
    <t>TREHUACO</t>
  </si>
  <si>
    <t>URBANIZACION DIVERSOS SECTORES COMUNA DE TREHUACO, CATASTRO REDES SANITARIAS EXISTENTES Y CONSTRUCCION DE SISTEMAS DE A.P.R COLECTIVOS E INDIVIDUALES</t>
  </si>
  <si>
    <t>LONQUIMAY</t>
  </si>
  <si>
    <t>CONTRATACION DE PROFESIONALES TECNICOS PARA LA FORMULACION DE PROYECTOS DE INVERSION, COMUNA DE LONQUIMAY</t>
  </si>
  <si>
    <t>ASISTENCIA TECNICA PARA LA GENERACION Y GESTION DE PROYECTOS PMB Y OTROS, COMUNA DE LOS ALAMOS</t>
  </si>
  <si>
    <t>HABILITACIÓN DE ASISTENCIA TÉCNICA PARA VARIOS PROYECTOS COMUNA DE ALTO DEL CARMEN</t>
  </si>
  <si>
    <t>PAREDONES</t>
  </si>
  <si>
    <t>INCENDIO ENERO 2017 APOYO PROFESIONAL DE SECPLAN EN LA ELABORACION DE PROYECTOS</t>
  </si>
  <si>
    <t>HUALAÑÉ</t>
  </si>
  <si>
    <t>GENERACIÓN DE PROYECTOS Y CATASTRO DE DAÑOS PROVOCADOS POR INCENDIO ENERO 2017</t>
  </si>
  <si>
    <t>SAN JAVIER</t>
  </si>
  <si>
    <t>CATASTROFE IF REPOSICION ABASTECIMINETO DE AGUA POTABLE EN VILLA EL NARANJO DE NIRIVILO, INCENDIO ENERO 2017</t>
  </si>
  <si>
    <t>REPOSICIÓN ABASTECIMIENTO DE AGUA POTABLE EN SECTOR RASTROJO, INCENDIO ENERO 2017</t>
  </si>
  <si>
    <t>APOYO PROFESIONAL DOM POST CATASTROFE INCENDIO ENERO 2017</t>
  </si>
  <si>
    <t>HABILITACIÓN ALUMBRADO PUBLICO EN SECTOR DE NIRIVILO, INCENDIO ENERO 2017</t>
  </si>
  <si>
    <t>HABILITACIÓN POZO AGUA POTABLE SECTOR RANCHILLO, INCENDIO ENERO 2017</t>
  </si>
  <si>
    <t>LONGAVÍ</t>
  </si>
  <si>
    <t>CONSTRUCCION RED DE COLECTORES, PLANTA TRATAMIENTO AS Y CONEXION SISTEMA A.P.R POB. ULTIMA ESPERANZA, LOS CRISTALES, LONGAVI</t>
  </si>
  <si>
    <t>SANTA JUANA</t>
  </si>
  <si>
    <t>ASISTENCIA TÉCNICA PARA LA ELABORACION DE PROYECTOS DE AGUA PARA EL CONSUMO HUMANO 2015-2016</t>
  </si>
  <si>
    <t>SAN RAFAEL</t>
  </si>
  <si>
    <t>RECAMBIO DE LUMINARIAS PUBLICAS, POR LUMINARIAS CON TECNOLOGIA LED, EN VARIOS SECTORES DE LA COMUNA DE SAN RAFAEL, SECTOR URBANO SUR</t>
  </si>
  <si>
    <t>CHANCO</t>
  </si>
  <si>
    <t>DIVERSOS PROYECTOS DE URBANIZACIÓN COMUNA DE CHANCO</t>
  </si>
  <si>
    <t>LAJA</t>
  </si>
  <si>
    <t>ASISTENCIA TECNICA PARA EL SANEAMIENTO SANITARIO COMUNA DE LAJA, II PARTE</t>
  </si>
  <si>
    <t>PERALILLO</t>
  </si>
  <si>
    <t>REPOSICIÓN DE LUMINARIAS SECTOR URBANO DE PERALILLO Y POBLACION</t>
  </si>
  <si>
    <t>RETIRO</t>
  </si>
  <si>
    <t>CONTRATACIÓN DE ASESORÍA PROFESIONAL PARA CATASTRO Y GENERACIÓN DE PROYECTOS EN EL ÁREA DE SANEAMIENTO SANITARIO DIVERSOS SECTORES DE LA COMUNA</t>
  </si>
  <si>
    <t>PROYECTO RECAMBIO ILUMINACIÓN PÚBLICA A LUMINARIAS LED</t>
  </si>
  <si>
    <t>CURICÓ</t>
  </si>
  <si>
    <t>INSTALACION DE LUMINARIAS DIVERSOS SECTORES URBANOS DE CURICO</t>
  </si>
  <si>
    <t>SAN NICOLÁS</t>
  </si>
  <si>
    <t>SISTEMA DE IMPULSIÓN, ALMACENAMIENTO Y DISTRIBUCIÓN AGUA POTABLE SECTOR EL ALMENDRO</t>
  </si>
  <si>
    <t>ASISTENCIA TÉCNICA EN LA EJECUCIÓN DE DISEÑOS DEL PROGRAMA DE SANEAMIENTO SANITARIO DE DIVERSOS SECTORES DE LA COMUNA DE ROMERAL</t>
  </si>
  <si>
    <t>ASISTENCIA TECNICA PROFESIONALES PARA PROYECTOS DE SANEAMIENTO SANITARIO EN LA COMUNA DE VALDIVIA, CUARTA ETAPA</t>
  </si>
  <si>
    <t>COLLIPULLI</t>
  </si>
  <si>
    <t>ASISTENCIA TÉCNICA PARA CARTERA ABASTOS Y CATASTRO INFRAESTRUCTURA SANITARIA ESTABLECIMIENTOS DE SALUD, EDUCACIÓN Y CEMENTERIOS, COMUNA DE COLLIPULLI</t>
  </si>
  <si>
    <t>COCHAMÓ</t>
  </si>
  <si>
    <t>ASISTENCIA TÉCNICA PARA SANEAMIENTO SANITARIO Y OTRAS INFRAESTRUCTURA EN EL MARCO DEL PLAN PATAGONIA VERDE COMUNA DE COCHAMO AÑO 2016</t>
  </si>
  <si>
    <t>CURACAVÍ</t>
  </si>
  <si>
    <t>PROGRAMA MEJORAMIENTO DE BARRIOS, SECTORES URBANO/RURAL, COMUNA DE CURACAVI</t>
  </si>
  <si>
    <t>PAINE</t>
  </si>
  <si>
    <t>MEJORAMIENTO DE CONDICIONES SANITARIAS DE FAMILIAS ALLEGADAS - COMUNA DE PAINE</t>
  </si>
  <si>
    <t>CORRAL</t>
  </si>
  <si>
    <t>ASISTENCIA TÉCNICA PROFESIONAL PARA PROYECTOS CON FINANCIAMIENTO DE LA SUBDERE EN LA COMUNA DE CORRAL</t>
  </si>
  <si>
    <t>CABRERO</t>
  </si>
  <si>
    <t>ASISTENCIA TECNICA CARTERA PROYECTOS PMB, COMUNA DE CABRERO</t>
  </si>
  <si>
    <t>NACIMIENTO</t>
  </si>
  <si>
    <t>ASISTENCIA TECNICA PARA PROYECTOS DE SANEAMIENTO SANITARIO Y URBANIZACION EN LA COMUNA DE NACIMIENTO</t>
  </si>
  <si>
    <t>SAN FERNANDO</t>
  </si>
  <si>
    <t>REPOSICIÓN SISTEMA ALUMBRADO PÚBLICO CON EFICIENCIA ENERGÉTICA, PRINCIPALES AVENIDAS COMUNA DE SAN FERNANDO</t>
  </si>
  <si>
    <t>CONTULMO</t>
  </si>
  <si>
    <t>ASISTENCIA TECNICA APOYO EN PROYECTOS PMB ZONA DE REZAGO Y DIVERSOS PROYECTOS SECPLAN, CONTULMO</t>
  </si>
  <si>
    <t>ALTO BÍO BÍO</t>
  </si>
  <si>
    <t>MEJORAMIENTO ECUALIZACION PLANTA TRATAMIENTO,VILLA RALCO, ALTO BIOBIO</t>
  </si>
  <si>
    <t>ABASTO DE AGUA POTABLE SECTOR DIECISEIS DE JULIO</t>
  </si>
  <si>
    <t>TIRÚA</t>
  </si>
  <si>
    <t>ASISTENCIA TECNICA PARA CONSTRACCION DE TOPOGRAFO Y DIBUJANTE TECNICO, PROYECTOS DE ABASTOS DE AGUA</t>
  </si>
  <si>
    <t>A.M. REGIÓN BIO BIO</t>
  </si>
  <si>
    <t>ASISTENCIA TECNICA, DISEÑOS DE PROYECTOS DE AGUA, TERRITORIO BIO BIO CENTRO</t>
  </si>
  <si>
    <t>A.M. DE ALCALDES MAPUCHES</t>
  </si>
  <si>
    <t>ASISTENCIA TÉCNICA PARA LA ELABORACIÓN DE PROYECTOS PARA LA ASOCIACIÓN DE MUNICIPALIDADES CON ALCALDE MAPUCHE 2016</t>
  </si>
  <si>
    <t>PUERTO VARAS</t>
  </si>
  <si>
    <t>ASISTENCIA TÉCNICA (RESIDENTE GENERAL) PARA LA OPERACION DEL RELLENO SANITARIO PROVINCIAL PUERTO VARAS</t>
  </si>
  <si>
    <t>SANEAMIENTO SANITARIO SECTORES RURALES DE EMPEDRADO</t>
  </si>
  <si>
    <t>CALERA DE TANGO</t>
  </si>
  <si>
    <t>REPOSICIÓN DE LUMINARIAS PÚBLICAS VIALES EN AVENIDA CALERA DE TANGO (RUTA G-34) Y CAMINO LONQUÉN (RUTA G-30)</t>
  </si>
  <si>
    <t>A.M. MALLECO NORTE</t>
  </si>
  <si>
    <t>INSPECCIÓN TÉCNICA PROYECTOS PILOTO</t>
  </si>
  <si>
    <t>LLAY LLAY</t>
  </si>
  <si>
    <t>CONSTRUCCION PLANTA DE TRATAMIENTO DE AGUAS SERVIDAS POBLACION PABLO NERUDA</t>
  </si>
  <si>
    <t>TOLTÉN</t>
  </si>
  <si>
    <t>ABASTO DE AGUA POTBALE COMUNIDAD JUAN CHAÑAVIL, COMUNA DE TOLTEN</t>
  </si>
  <si>
    <t>ADQUISICIÓN DE TERRENO PARA COMITÉ HABITACIONAL PEUMAYEN</t>
  </si>
  <si>
    <t>SANEAMIENTO SANITARIO SECTOR COSMITO, EL VAGÓN Y OTROS, COMUNA DE PENCO</t>
  </si>
  <si>
    <t>PALMILLA</t>
  </si>
  <si>
    <t>ASISTENCIA TECNICA PARA PROYECTOS CCS VARIOS SECTORES</t>
  </si>
  <si>
    <t>VICHUQUÉN</t>
  </si>
  <si>
    <t>ASISTENCIA TÉCNICA CATASTRO DE EMERGENCIA, VICHUQUÈN, INCENDIO ENERO 2017</t>
  </si>
  <si>
    <t>GENERACION DE PROYECTOS Y CATASTRO DE EMERGENCIA POR INCENDIO ENERO 2017.</t>
  </si>
  <si>
    <t>Glosa 06 Municipalidades (Programa de Mejoramiento de Barrios)</t>
  </si>
  <si>
    <t>Requerimiento:</t>
  </si>
  <si>
    <r>
      <t>La Subsecretaría informará a las comisiones de Hacienda del Senado y a la Cámara de Diputados y a la Comisión Mixta de Presupuestos la distribución de los recursos a nivel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t>
    </r>
    <r>
      <rPr>
        <b/>
        <sz val="10"/>
        <rFont val="Arial"/>
        <family val="2"/>
      </rPr>
      <t xml:space="preserve"> </t>
    </r>
    <r>
      <rPr>
        <b/>
        <sz val="11"/>
        <rFont val="Arial"/>
        <family val="2"/>
      </rPr>
      <t>Los precitados informes deberán contener la nómina de los profesionales contratados con acciones concurrentes identificando el monto del contrato, tipología y nombre del proyecto.</t>
    </r>
  </si>
  <si>
    <t>La Subsecretaría informará a las comisiones de Hacienda del Senado y a la Cámara de Diputados y a la Comisión Mixta de Presupuestos trimestralmente</t>
  </si>
  <si>
    <t>PROGRAMA</t>
  </si>
  <si>
    <t>TIPOLOGÍA</t>
  </si>
  <si>
    <t>ID PROYECTO</t>
  </si>
  <si>
    <t>NOMBRE PROYECTO</t>
  </si>
  <si>
    <t>CONTRATISTA</t>
  </si>
  <si>
    <t>MONTO CONTRATO</t>
  </si>
  <si>
    <t>REGIÓN DE TARAPACÁ</t>
  </si>
  <si>
    <t>PMB - Programa Mejoramiento de Barrios</t>
  </si>
  <si>
    <t>Asistencia Técnica</t>
  </si>
  <si>
    <t>RAUL ADOLFO MACAYA GUERRERO</t>
  </si>
  <si>
    <t>REGIÓN DE ATACAMA</t>
  </si>
  <si>
    <t>REGIÓN DE VALPARAÍSO</t>
  </si>
  <si>
    <t>REGIÓN DEL BIO BIO</t>
  </si>
  <si>
    <t>URBANIZACION DIVERSOS SECTORES COMUNA DE TREHUACO, CATASTRO REDES SANITARIAS EXISTENTES Y CONSTRUCCION DE SISTEMAS DE A.P.R  COLECTIVOS E INDIVIDUALES</t>
  </si>
  <si>
    <t>VALENTIN PABLO SALVADOR QUIROZ GIUSTI</t>
  </si>
  <si>
    <t>LEE BRIAN BAEZA ARIAS</t>
  </si>
  <si>
    <t>REGIÓN DE LOS LAGOS</t>
  </si>
  <si>
    <t>MAURICIO HERNAN POVEDA RIOS</t>
  </si>
  <si>
    <t>JULIO ALFREDO ENCINA SOTO</t>
  </si>
  <si>
    <t>CRISTIAN ANTONIO GONZÁLEZ PINTO</t>
  </si>
  <si>
    <t>MIGUEL MENA ROJAS</t>
  </si>
  <si>
    <t>REGIÓN DE ANTOFAGASTA</t>
  </si>
  <si>
    <t>YUSEPP BERNABE PLETICOSIC RAMIREZ</t>
  </si>
  <si>
    <t>ASOCIACION REGIONAL MUNICIPIOS ANTOFAGASTA</t>
  </si>
  <si>
    <t>CRISTIAN MARTIN QUINTANA</t>
  </si>
  <si>
    <t>EDUARDO PATRICIO MORALES PIÑA</t>
  </si>
  <si>
    <t>IVAN ALEJANDRO  GLASER SORIANO</t>
  </si>
  <si>
    <t>WILLIAMS ADOLFO CORTES MARTINEZ</t>
  </si>
  <si>
    <t>HERVIN FELIPE   CORTÉS ARREDONDO</t>
  </si>
  <si>
    <t>ROBERTO</t>
  </si>
  <si>
    <t>REGIÓN DE COQUIMBO</t>
  </si>
  <si>
    <t>JAVIERA FERNANDA HERREROS JERALDO</t>
  </si>
  <si>
    <t>JUAN PATRICIO CORTES PASTEN</t>
  </si>
  <si>
    <t>NATALIA ANDREA VALENCIA GUERRA</t>
  </si>
  <si>
    <t>CAROLINA ANDREA PULGAR NAVARRETE</t>
  </si>
  <si>
    <t>LEONEL ENRIQUE BURGOS  BUSTAMANTE</t>
  </si>
  <si>
    <t>REGIÓN DE OHIGGINS</t>
  </si>
  <si>
    <t>REGIÓN DEL MAULE</t>
  </si>
  <si>
    <t>PMB - Saneamiento Sanitario</t>
  </si>
  <si>
    <t>RODRIGO ARMANDO GOMEZ NUÑEZ</t>
  </si>
  <si>
    <t>CLAUDIO ANDRÉS LORCA RUÍZ  </t>
  </si>
  <si>
    <t>AMERICO FERREIRA ALBORNOZ</t>
  </si>
  <si>
    <t>MAURICIO  LLANOS BAEZA</t>
  </si>
  <si>
    <t>RODRIGO EDUARDO MARDONES DONOSO  </t>
  </si>
  <si>
    <t>ARTURO LINDORFO CASTILLO ARAVENA  </t>
  </si>
  <si>
    <t>JAIME  NAIN SAAVEDRA</t>
  </si>
  <si>
    <t>JESSICA ISABEL  CONCHA  SEPULVEDA</t>
  </si>
  <si>
    <t>JOSE MANUEL CONSTANZO  GONZALEZ</t>
  </si>
  <si>
    <t>MARIA JOSE PUENTES BURGOS</t>
  </si>
  <si>
    <t>ISABEL ALEJANDRA SANDOVAL CASTRO</t>
  </si>
  <si>
    <t>JOSE NICOLAS  DURAN WEISSE</t>
  </si>
  <si>
    <t>CARLOS ALBERTO RIVERA ALARCON</t>
  </si>
  <si>
    <t>RODOLFO ANDRES MORALES JOPIA</t>
  </si>
  <si>
    <t>ASOCIACIÓN DE MUNICIPALIDADES DE LA PUNILLA</t>
  </si>
  <si>
    <t>JAVIER DOMINGO JARA KRUMEL  </t>
  </si>
  <si>
    <t>JOSÉ NAZARIO CÓRDOVA SALINAS  </t>
  </si>
  <si>
    <t>ROBINSON QUEZADA GONZALEZ</t>
  </si>
  <si>
    <t>REGIÓN DE LA ARAUCANÍA</t>
  </si>
  <si>
    <t>PMB - Residuos Solidos</t>
  </si>
  <si>
    <t>Inspección Técnica</t>
  </si>
  <si>
    <t>CAMILO ALFREDO FUENTES ESPINOZA</t>
  </si>
  <si>
    <t>DIEGO EDUARDO ANTILLANCA RIVERA</t>
  </si>
  <si>
    <t>FELIPE ANTONIO DIAZ PLAZA DE LOS REYES</t>
  </si>
  <si>
    <t>ALDO SEGUNDO SOBARZO LINCO</t>
  </si>
  <si>
    <t>CLAUDIO ANDRES MEDINA INOSTROZA</t>
  </si>
  <si>
    <t>CRISTIAN ANDRES</t>
  </si>
  <si>
    <t>CARLOS GERARDO  FUENTES CONCHA</t>
  </si>
  <si>
    <t>JUAN PABLO ALEJANDRO MEZA MEZA</t>
  </si>
  <si>
    <t>JUAN ALFREDO  CASTILLO  MEDINA</t>
  </si>
  <si>
    <t>LUIS GUILLERMO CRISTIAN</t>
  </si>
  <si>
    <t>Asistencia Legal</t>
  </si>
  <si>
    <t>RODRIGO ANDRES HERNANDEZ STUARDO</t>
  </si>
  <si>
    <t>ALVARO  DE LA CRUZ SOTO</t>
  </si>
  <si>
    <t>PATRICIO</t>
  </si>
  <si>
    <t>CLAUDIO LLUVINCY SANCHEZ VALENZUELA  </t>
  </si>
  <si>
    <t>ASOCIACION DE MUNICIPALIDADES MALLECO NORTE</t>
  </si>
  <si>
    <t>ASOCIACIÓN DE MUNICIPALIDADES CON ALCALDE MAPUCHE</t>
  </si>
  <si>
    <t>MAURICIO JAVIER VERGARA MONTECINOS</t>
  </si>
  <si>
    <t>KAREN ALICIA RIVAS CATALAN  </t>
  </si>
  <si>
    <t>LUIS ALBERTO FAÚNDEZ LATORRE</t>
  </si>
  <si>
    <t>CESAR MAURICIO OLIVARES LEIVA</t>
  </si>
  <si>
    <t>CRISTIAN EDUARDO CABRERA VILLANUEVA  </t>
  </si>
  <si>
    <t>LEONARDO AQUILES CALABRANO AARATIA</t>
  </si>
  <si>
    <t>MIGUEL ANGEL ARELLANO VERA</t>
  </si>
  <si>
    <t>LUIS PATRICIO RIVAS CONTRERAS</t>
  </si>
  <si>
    <t>FELIPE OCTAVIO VERGARA  MONTECINOS</t>
  </si>
  <si>
    <t>Estudio</t>
  </si>
  <si>
    <t>CRISTINA  ENCINA ALCATARA</t>
  </si>
  <si>
    <t>LORENA ANDREA CARCAMO NAVARRETE</t>
  </si>
  <si>
    <t>ARIEL  ARAVENA GARCIA</t>
  </si>
  <si>
    <t>JORGE MARCELO BUSTOS AGUILAR</t>
  </si>
  <si>
    <t>CRISTIAN PATRICIO AGUILAR NEGRON</t>
  </si>
  <si>
    <t>MIGUEL ANGEL LONCON AGUILAR</t>
  </si>
  <si>
    <t>NICOLAS OCTAVIO  LARA GONZALEZ</t>
  </si>
  <si>
    <t>NATALIA ANDREA DURAN BENAVIDES</t>
  </si>
  <si>
    <t>SERGIO ANDRES  ANDRADES KRAUSE</t>
  </si>
  <si>
    <t>ROSEMARY MICHELL ALARCON OYARZUN</t>
  </si>
  <si>
    <t>NADIA SOLEDAD PINAUD TEJEDA</t>
  </si>
  <si>
    <t>CATALAN BERMUDEZ TAMARA ANDREA  </t>
  </si>
  <si>
    <t>FELIPE BENJAZMIN GUIÑEZ CONTRERAS</t>
  </si>
  <si>
    <t>REGIÓN DE AYSÉN</t>
  </si>
  <si>
    <t>PMB - Energización</t>
  </si>
  <si>
    <t>REGIÓN METROPOLITANA</t>
  </si>
  <si>
    <t>DIEGO  ASENJO MUÑOZ</t>
  </si>
  <si>
    <t>SEBASTIAN ROMERO  FARIAS</t>
  </si>
  <si>
    <t>NICOLE DANIELA  TRUJILLO MUÑOZ</t>
  </si>
  <si>
    <t>CLAUDIA MATUS OLGUÍN</t>
  </si>
  <si>
    <t>JORGE LUIS ARCE VALDERRAMA</t>
  </si>
  <si>
    <t>PATRICIO NILO MUÑOZ</t>
  </si>
  <si>
    <t>ARIEL ESTEBAN BRAVO JARA</t>
  </si>
  <si>
    <t>REGIÓN DE LOS RÍOS</t>
  </si>
  <si>
    <t>JUAN CARLOS CATRIL MILLANAO</t>
  </si>
  <si>
    <t>RODRIGO JAVIER ALEJANDRO ÁLVAREZ VARGAS</t>
  </si>
  <si>
    <t>MARGARITA FLORES SEPULVEDA</t>
  </si>
  <si>
    <t>NEFI ANDRES  LINCO OLAVE</t>
  </si>
  <si>
    <t>JAVIERA NICOL ILLANES MILLAPAN</t>
  </si>
  <si>
    <t>PEDRO LUIS FERNANDO</t>
  </si>
  <si>
    <t>MATIAS EDUARDO FRY VASQUEZ</t>
  </si>
  <si>
    <t>CARLOS ANDRÉS  LEIVA RUIZ</t>
  </si>
  <si>
    <t>10</t>
  </si>
  <si>
    <t>MONTE PATRIA</t>
  </si>
  <si>
    <t>RENCA</t>
  </si>
  <si>
    <t>LA HIGUERA</t>
  </si>
  <si>
    <t>ILLAPEL</t>
  </si>
  <si>
    <t>MAULLÍN</t>
  </si>
  <si>
    <t>CALDERA</t>
  </si>
  <si>
    <t>CHOLCHOL</t>
  </si>
  <si>
    <t>CURACO DE VÉLEZ</t>
  </si>
  <si>
    <t>PARRAL</t>
  </si>
  <si>
    <t>PRIMAVERA</t>
  </si>
  <si>
    <t>CALBUCO</t>
  </si>
  <si>
    <t>COIHUECO</t>
  </si>
  <si>
    <t>CAÑETE</t>
  </si>
  <si>
    <t>CAUQUENES</t>
  </si>
  <si>
    <t>COYHAIQUE</t>
  </si>
  <si>
    <t>DALCAHUE</t>
  </si>
  <si>
    <t>FRESIA</t>
  </si>
  <si>
    <t>ISLA DE PASCUA</t>
  </si>
  <si>
    <t>LA CISTERNA</t>
  </si>
  <si>
    <t>LAUTARO</t>
  </si>
  <si>
    <t>TUCAPEL</t>
  </si>
  <si>
    <t>LOS MUERMOS</t>
  </si>
  <si>
    <t>MULCHÉN</t>
  </si>
  <si>
    <t>RÍO NEGRO</t>
  </si>
  <si>
    <t>PERQUENCO</t>
  </si>
  <si>
    <t>BULNES</t>
  </si>
  <si>
    <t>O´HIGGINS</t>
  </si>
  <si>
    <t>QUINTA NORMAL</t>
  </si>
  <si>
    <t>SAN PABLO</t>
  </si>
  <si>
    <t>SAN PEDRO DE LA PAZ</t>
  </si>
  <si>
    <t>SAN ROSENDO</t>
  </si>
  <si>
    <t>TIERRA AMARILLA</t>
  </si>
  <si>
    <t>VILCúN</t>
  </si>
  <si>
    <t>PORTEZUELO</t>
  </si>
  <si>
    <t>QUINCHAO</t>
  </si>
  <si>
    <t>QUELLÓN</t>
  </si>
  <si>
    <t>LOS ÁNGELES</t>
  </si>
  <si>
    <t>OLIVAR</t>
  </si>
  <si>
    <t>PAIHUANO</t>
  </si>
  <si>
    <t>PETORCA</t>
  </si>
  <si>
    <t>LA SERENA</t>
  </si>
  <si>
    <t>LOS VILOS</t>
  </si>
  <si>
    <t>COBQUECURA</t>
  </si>
  <si>
    <t>NINHUE</t>
  </si>
  <si>
    <t>CISNES</t>
  </si>
  <si>
    <t>A.M. PROVINCIA DE LLANQUIHUE</t>
  </si>
  <si>
    <t>HUALQUI</t>
  </si>
  <si>
    <t>PUQUELDÓN</t>
  </si>
  <si>
    <t>LEBU</t>
  </si>
  <si>
    <t>FUTRONO</t>
  </si>
  <si>
    <t>LUMACO</t>
  </si>
  <si>
    <t>SAN GREGORIO</t>
  </si>
  <si>
    <t>ÑIQUÉN</t>
  </si>
  <si>
    <t>PIRQUE</t>
  </si>
  <si>
    <t>TOMÉ</t>
  </si>
  <si>
    <t>PEDRO AGUIRRE CERDA</t>
  </si>
  <si>
    <t>LAGO VERDE</t>
  </si>
  <si>
    <t>FREIRINA</t>
  </si>
  <si>
    <t>A.DESARROLLO INTERCOMUNAL DE CHILOÉ</t>
  </si>
  <si>
    <t>CONSTRUCCIÓN ABASTO DE AGUA POTABLE RURAL, SECTOR GABRIELA MISTRAL, EL PALQUI</t>
  </si>
  <si>
    <t>CONTRATACIÓN ASESORÍA PROFESIONAL PARA PROYECTOS ELECTRICOS Y SANITARIOS, COMUNA DE RENCA</t>
  </si>
  <si>
    <t>TERMINACIÓN SISTEMA DE ALCANTARILLADO Y PLANTA DE TRATAMIENTO SECTOR DE UNIHUE</t>
  </si>
  <si>
    <t>ASISTENCIA TECNICA PARA GENERACIÓN DE PROYECTOS VARIAS LOCALIDADES DE LA COMUNA DE LA HIGUERA – PERIODO 2017</t>
  </si>
  <si>
    <t>CONSTRUCCIÓN CASETAS SANITARIAS, LIMAHUIDA.</t>
  </si>
  <si>
    <t>ASISTENCIA TÉCNICA PARA EL DESARROLLO DE PROYECTOS SANITARIOS, COMUNA DE MONTE PATRIA</t>
  </si>
  <si>
    <t>CONSTRUCCION DE POZO PROFUNDO, APR LOS COIGUES</t>
  </si>
  <si>
    <t>ADQUISICIÓN E INSTALACIÓN DE POSTES SOLARES E IDENTIFICADORES DE PUNTOS DE ENCUENTRO PARA TSUNAMI, CALDERA</t>
  </si>
  <si>
    <t>ESTUDIO DE CATASTRO Y ANÁLISIS ALTERNATIVAS DE REPARACIÓN PLANTA DE TRATAMIENTO DE CUMPEO.</t>
  </si>
  <si>
    <t>HABILITACION SUMINISTRO E.E. SISTEMAS FOTOVOLTAICOS INDIVIDUALES SAN LUIS</t>
  </si>
  <si>
    <t>HABILITACIÓN ENERGÍA ELÉCTRICA SISTEMA FOTOVOLTAICO SECTOR LAS TRINCHERAS DE CHOLCHOL</t>
  </si>
  <si>
    <t>RECAMBIO E INSTALACIÓN LUMINARIAS LED CURACO DE VÉLEZ</t>
  </si>
  <si>
    <t>CONSTRUCCION DE POZO PROFUNDO EN EL SECTOR DE LOS ALAMOS Y CARRAN CHICO-LAS MOLIDAS,COMUNA DE LAGO RANCO.</t>
  </si>
  <si>
    <t>RECAMBIO DE LUMINARIAS VIALES SECTOR CENTRICO PARRAL</t>
  </si>
  <si>
    <t>MEJORAMIENTO ALUMBRADO PÚBLICO DE CERRO SOMBRERO”</t>
  </si>
  <si>
    <t>HABILITACION S.E.E. FOTOVOLTAICA PILFUCO SN JUAN DE LA COSTA.</t>
  </si>
  <si>
    <t>ASESORIA A LA INSPECCIÓN TÉCNICA DE OBRAS PROYECTO “CONSTRUCCIÓN INFRAESTRUCTURA SANITARIA DIVERSOS SECTORES URBANOS DE CALBUCO”.</t>
  </si>
  <si>
    <t>DISEÑO SANEAMIENTO SANITARIO INTEGRAL TALQUIPÉN - COIHUECO</t>
  </si>
  <si>
    <t>SANEAMIENTO SANITARIO SECTORES REPOSO, SANTA LUISA, VILLARRICA HUAPE Y CAILLIN, COMUNA CAÑETE</t>
  </si>
  <si>
    <t>ESTUDIO PARA CONSTRUCCION DE PAVIMENTACIÓN Y SERVICIOS PUBLICOS DE ALCANTARILLADO Y AGUA POTABLE DIVERSOS SECTORES URBANOS, COMUNA DE CAUQUENES</t>
  </si>
  <si>
    <t>SANEAMIENTO SANITARIO RURAL, SECTOR LOS ÑADIS</t>
  </si>
  <si>
    <t>CONSTRUCCION ALCANTARILLADO AGUAS SERVIDAS ESPARTA</t>
  </si>
  <si>
    <t>ASISTENCIA TÉCNICA PARA LA CONSTRUCCIÓN DE MUROS DE CONTENCIÓN Y DRENAJE CIUDAD DE COYHAIQUE 2016</t>
  </si>
  <si>
    <t>ESTUDIO SANEAMIENTO SANITARIO SECTORES: CERRO VERDE, DIEGO PORTALES Y RENGO, COMUNA DE CURANILAHUE</t>
  </si>
  <si>
    <t>ASISTENCIA TÉCNICA CATASTRO ANÁLISIS Y FORMULACIÓN DE PROYECTOS DE AGUA POTABLE Y ALCANTARILLADO RURAL COMUNA DE DALCAHUE</t>
  </si>
  <si>
    <t>CONSTRUCCIÓN POZO PROFUNDO SECTOR MONTE VERDE</t>
  </si>
  <si>
    <t>CONTINUIDAD III: ASISTENCIA TÉCNICA PARA LA CONTRATACIÓN DE PROFESIONALES.</t>
  </si>
  <si>
    <t>SISTEMATIZACIÓN Y ANÁLISIS TÉCNICO ELÉCTRICO PARA CONSULTORIOS MUNICIPALES</t>
  </si>
  <si>
    <t>PROGRAMA COMUNAL DE COMPOSTAJE RSD DE LA COMUNA DE ISLA DE PASCUA</t>
  </si>
  <si>
    <t>ASISTENCIA TECNICA DE PMB (CONSULTORIA Y AUDITORIA ENERGETICA AL SISTEMA ELECTRICO DE DEPENDENCIAS DE EDUCACION, SALUD Y RECINTOS DEPORTIVOS)</t>
  </si>
  <si>
    <t>ASISTENCIA TÉCNICA PARA DISPONER DE CARTERA DE PROYECTOS ESTRATÉGICOS PARA LAUTARO</t>
  </si>
  <si>
    <t>ESTUDIO SISTEMA DE ALCANTARILADO DE AGUAS SERVIDAS LOCALIDAD DE POLCURA, TUCAPEL</t>
  </si>
  <si>
    <t>CONSTRUCCION POZO PROFUNDO SECTOR TOTORAL</t>
  </si>
  <si>
    <t>CONSTRUCCION RED DE A.P Y ALCANTARILLADO PASAJES 1,2 Y 3 POBLACIÓN PABLO TELLEZ.</t>
  </si>
  <si>
    <t>SANEAMIENTO SANITARIO SECTORES JM CARRERA Y JJ PEREZ, COMUNA DE MULCHEN</t>
  </si>
  <si>
    <t>ELECTRIFICACION RURAL SECTORES RIVERAS NORTE Y SUR ALTO RÍO IBÁÑEZ</t>
  </si>
  <si>
    <t>CONSTRUCCIÓN INFRAESTRUCTURA SANITARIA SECTOR RIACHUELO DE LA COMUNA DE RÍO NEGRO</t>
  </si>
  <si>
    <t>ABASTO DE AGUA POTABLE RURAL, SECTOR SAVARIA NORTE</t>
  </si>
  <si>
    <t>ADQUISICION DE TERRENO PARA LA AMPLIACION DEL CEMENTERIO MUNICIPAL DE LA COMUNA DE BULNES</t>
  </si>
  <si>
    <t>ASESORÍA TÉCNICA DE PROYECTOS DE PAVIMENTACIÓN E INFRAESTRUCTURA SANITARIA RURAL Y URBANA. COMUNA DE MAULLIN</t>
  </si>
  <si>
    <t>CONSTRUCCION SOLUCIONES SANITARIAS LAGO OHIGGINS</t>
  </si>
  <si>
    <t>MEJORAMIENTO Y NORMALIZACIÓN SANITARIA DE RECINTOS EDUCACIONALES</t>
  </si>
  <si>
    <t>ABASTO DE AGUA POTABLE SECTOR PURRETRUN</t>
  </si>
  <si>
    <t>ESTUDIO SOLUCION SANITARIA AGUAS SERVIDAS POBLACION LAUTARO</t>
  </si>
  <si>
    <t>CONTRATACION DE ASISTENCIA TÉCNICA PARA GENERACIÓN DE PROYECTOS, COMUNA DE SAN RAFAEL</t>
  </si>
  <si>
    <t>ASISTENCIA TÉCNICA PARA GENERACIÓN DE PROYECTOS DE SANEAMIENTO SANITARIO, COMUNA DE SAN ROSENDO</t>
  </si>
  <si>
    <t>CONSTRUCCIÓN CASETAS SANITARIAS Y OBRAS COMPLEMENTARIAS VARIOS SECTORES URBANOS, TIERRA AMARILLA</t>
  </si>
  <si>
    <t>ABASTO DE AGUA POTABLE COMUNIDAD JOSE ALONQUEO B SECTOR LLAMUCO GRUPO 1</t>
  </si>
  <si>
    <t>INSPECCIÓN TÉCNICA DE OBRAS APOYO EXTERNO A LA DIRECCIÓN DE OBRAS MUNICIPALES</t>
  </si>
  <si>
    <t>ASISTENCIA TÉCNICA PARA LA OPERACIÓN DEL RELLENO SANITARIO PROVINCIAL PUERTO VARAS</t>
  </si>
  <si>
    <t>SANEAMIENTO DE TÍTULO DE DOMINIO, COMUNA DE PUCHUNCAVÍ</t>
  </si>
  <si>
    <t>ASISTENCIA TÉCNICA PARA ELABORACIÓN Y GESTIÓN DE PROYECTOS DE INVERSIÓN - AGUA POTABLE Y ALCANTARILLADO</t>
  </si>
  <si>
    <t>FINANCIAMIENTO DE PROFESIONALES DE APOYO UNIDAD DE PROYECTOS SANITARIOS.</t>
  </si>
  <si>
    <t>APOYO DE PROFESIONALES PARA LA ELABORACIÓN DE DIVERSOS PROYECTOS COMUNA DE QUINCHAO</t>
  </si>
  <si>
    <t>CONSTRUCCIÓN CAPTACIÓN SUBTERRÁNEA VILLA LAS ANTENAS, QUELLON</t>
  </si>
  <si>
    <t>CONSTRUCCIÓN CAPTACIÓN SUBTERRÁNEA SECTOR ALBERTO VANZ, QUELLON</t>
  </si>
  <si>
    <t>CONSTRUCCIÓN CAPTACIÓN SUBTERRÁNEA LA HERRADURA, QUELLÓN.</t>
  </si>
  <si>
    <t>ADQUISICIÓN TERRENO COMITÉS HABITACIONALES VILLA QUELENTARO Y VILLA RENACER</t>
  </si>
  <si>
    <t>ADQUISICIÓN TERRENO CEMENTERIO GENERAL, COMUNA DE LOS ANGELES</t>
  </si>
  <si>
    <t>ADQUISICIÓN TERRENO CAMINO PÚBLICO LOTE 79-1 HUERTO PUCALAN</t>
  </si>
  <si>
    <t>ADQUISICION TERRENO PARA COMITE DE VIVIENDA ALTOS DEL ELQUI HORCON</t>
  </si>
  <si>
    <t>INSTALACIÓN DE SERVICIO DE AGUA POTABLE RURAL EL MANZANO</t>
  </si>
  <si>
    <t>CONSTRUCCIÓN POZO PROFUNDO SECTOR PICHI PARGA - AMANCAYES</t>
  </si>
  <si>
    <t>IMPLEMENTACION DE ACCIONES ESTRATEGICAS PARA AMPLIACION DEL RADIO OPERACIONAL DE LA COMUNA DE QUELLON</t>
  </si>
  <si>
    <t>CONTRATACIÓN DE PROFESIONALES PARA DIVERSOS PROYECTOS PMB</t>
  </si>
  <si>
    <t>SUMINISTRO Y HABILITACION DE GRUPOS GENERADORES Y OBRAS CIVILES ASOCIADAS PARA SISTEMAS DE APR DE VARIAS LOCALIDADES</t>
  </si>
  <si>
    <t>ADQUISICIÓN DE TERRENOS PARA LOTEO DE VIVIENDAS EN RESTO FUNDO CONCHALI</t>
  </si>
  <si>
    <t>ASISTENCIA TECNICA FORMULACIÓN DE PROYECTOS SANEAMIENTO SANITARIO</t>
  </si>
  <si>
    <t>MODIFICACIÓN RED DE AGUAS SERVIDAS SECTOR VILLA MOLINO DEL SOL DE RAMADILLAS, COMUNA DE ARAUCO</t>
  </si>
  <si>
    <t>"ASISTENCIA TÉCNICA PARA LA ELABORACIÓN DE PROYECTOS PARA LA ASOCIACIÓN DE MUNICIPALIDADES CON ALCALDE MAPUCHE 2017"</t>
  </si>
  <si>
    <t>ASISTENCIA TÉCNICA A EQUIPOS MUNICIPALES FORMULADORES DE PROYECTOS PARA ABORDAR LA DEMANDA LOCAL DE ACCESO AL AGUA PARA EL CONSUMO HUMANO</t>
  </si>
  <si>
    <t>CONSTRUCCIÓN DE POZOS PROFUNDOS EN LOS SECTORES RURALES DE CATRICO Y LAS QUEMAS DE LA COMUNA DE LANCO</t>
  </si>
  <si>
    <t>CONTINUACIÓN II:CONTRATACIÓN DE PROFESIONALES PARA APOYO A PROYECTOS CON FINANCIAMIENTO DE LA SUBDERE, COMUNA DE PANGUIPULLI</t>
  </si>
  <si>
    <t>“ASISTENCIA TÉCNICA PARA SOLUCIONES SANITARIAS EN DIVERSOS SECTORES DE LA COMUNA DE COBQUECURA”</t>
  </si>
  <si>
    <t>CONSTRUCCION SISTEMA DE AGUA POTABLE RURAL SECTOR LOS PLANES</t>
  </si>
  <si>
    <t>SOLUCIONES DE ABASTECIMIENTO DE AGUA POTABLE RURAL SECTOR CERRO NINHUE</t>
  </si>
  <si>
    <t>“EXTENSIÓN RED DE AGUA POTABLE SECTOR NORORIENTE”</t>
  </si>
  <si>
    <t>HABILITACION SISTEMA DE ALCANTARILLADO COLECTIVO POBLACION HORCON QUEMADO, SAN FELIX.</t>
  </si>
  <si>
    <t>ASISTENCIA TÉCNICA SANEAMIENTO SANITARIO ZONA DE REZAGO Y DIVERSOS PROYECTO, CONTULMO.</t>
  </si>
  <si>
    <t>CONTRATACIÓN DE PROFESIONAL DEL ÁREA DE LA CONSTRUCCIÓN PARA GENERACIÓN Y CONTRAPARTE TÉCNICA PROYECTOS PMB, COMUNA DE CISNES</t>
  </si>
  <si>
    <t>COMPRA DE TERRENO, PARA SER UTILIZADO CON FINES RECREATIVOS-DEPORTIVOS-AREAS VERDES Y CONFIGURACION DE LA PLAZA DE ARMAS DE LA COMUNA DE TREHUACO</t>
  </si>
  <si>
    <t>CONTINUACION II: ASISTENCIA TÉCNICA PARA FORMULACIÓN Y APOYO EN INICIATIVAS DE INVERSIÓN PÚBLICA EN LA COMUNA DE MÁFIL</t>
  </si>
  <si>
    <t>ASISTENCIAS TÉCNICAS PROGRAMA DE GESTIÓN RSD PROVINCIA DE LLANQUIHUE</t>
  </si>
  <si>
    <t>CONSTRUCCION ALCANTARILLADO SECTOR CALLE LAS QUINCHAS Y LOS ESTRIBOS, COMUNA DE MARIQUINA</t>
  </si>
  <si>
    <t>CONTRATACION DE PROFESIONALES PARA LA GESTION DE RESIDUOS SOLIDOS DE LA COMUNA DE ALTO HOSPICIO</t>
  </si>
  <si>
    <t>CONTINUACION II: ELABORACIÓN SOLUCIONES SANITARIAS Y ASISTENCIA EN EJECUCION DE OBRAS DE SANEAMIENTO SANITARIO DE COCHRANE</t>
  </si>
  <si>
    <t>SANEAMIENTO DE ESPACIOS PÚBLICOS PARA SOLUCIONES SANITARIAS URBANAS Y RURALES, COMUNA DE FRUTILLAR</t>
  </si>
  <si>
    <t>ELABORACIÓN DE PERFILES DE INVERSIÓN Y ASESORÍA TÉCNICA EN PROYECTOS DE SANEAMIENTO</t>
  </si>
  <si>
    <t>DISEÑO DE SOLUCIONES SANITARIAS Y DESARROLLOS DE PROYECTOS INTEGRALES DE URBANIZACION BASE Y OBRA DE EQUIPAMIENTO COMUNAL DE LA REGION DE ANTOFAGASTA</t>
  </si>
  <si>
    <t>ABASTO DE AGUA POTABLE COMUNIDAD INDIGENA REQUEM CABRAPAN</t>
  </si>
  <si>
    <t>CONSTRUCCION EXTENSIÓN RED AGUAS SERVIDAS CALLE ESMERALDA, COMUNA DE FLORIDA</t>
  </si>
  <si>
    <t>ESTUDIO SANEAMIENTO SANITARIO SECTORES RIBEREÑOS, HUALQUI</t>
  </si>
  <si>
    <t>CONSTRUCCION POZO PROFUNDO PINDAL</t>
  </si>
  <si>
    <t>ASISTENCIA TECNICA PARA EL SANEAMIENTO SANITARIO COMUNA DE LAJA, III PARTE</t>
  </si>
  <si>
    <t>CONTRATACIÓN DE DOS PROFESIONALES PARA LA FORMULACIÓN DE PROYECTOS DE INGENIERÍA Y ARQUITECTURA, ZONA DE REZAGO, COMUNA DE LEBU</t>
  </si>
  <si>
    <t>CONTINUACIÓN I: CONTRATACIÓN DE SERVICIOS PROFESIONALES</t>
  </si>
  <si>
    <t>CONSTRUCCION EXTENSION RED DE ALCANTARILLADO CALLE LIBERTAD ENTRE LIBERTAD Y RODRIGUEZ</t>
  </si>
  <si>
    <t>ASISTENCIA TÉCNICA PARA ELABORACIÓN DE CARTERA DE ABASTOS, COMUNA DE LUMACO</t>
  </si>
  <si>
    <t>ELABORACION DE PROYECTOS PARA LA COMUNA DE PUYEHUE 2017</t>
  </si>
  <si>
    <t>NORMALIZACIÓN REDES DE DISTRIBUCIÓN VILLA PUNTA DELGADA</t>
  </si>
  <si>
    <t>SOLUCIONES INDIVIDUALES DE AGUA POTABLE RURAL SECTOR ALINE, COMUNA DE ÑIQUEN.</t>
  </si>
  <si>
    <t>ASISTENCIA TÉCNICA PROYECTOS SANEAMIENTO SANITARIO, SAN CLEMENTE</t>
  </si>
  <si>
    <t>INSPECCIÓN TÉCNICA PARA ABASTOS DE AGUA POTABLE EL ALMENDRO II</t>
  </si>
  <si>
    <t>RECAMBIO MASIVO DE LUMINARIAS VIALES VARIOS SECTORES DE LA COMUNA DE SAAVEDRA</t>
  </si>
  <si>
    <t>PROYECTO DE RED DE ALCANTARILLADO, SECTOR SAN MANUEL</t>
  </si>
  <si>
    <t>EXTENSIÓN RED DE ALCANTARILLADO DE AGUAS SERVIDAS DIVERSAS CALLES SECTOR BELLAVISTA, COMUNA DE TOMÉ (SEGUNDA ETAPA)</t>
  </si>
  <si>
    <t>ASISTENCIA TÉCNICA PARA ELABORACIÓN DE PROYECTO DE ALCANTARILLADO, AGUA POTABLE Y PAVIMENTACIÓN EN DIFERENTES SECTORES DE LA COMUNA DE PAREDONES</t>
  </si>
  <si>
    <t>SUMINISTRO E INSTALACIÓN DE LUMINARIAS LED EN ESPACIOS PÚBLICOS COMUNA PEDRO AGUIRRE CERDA</t>
  </si>
  <si>
    <t>ASISTENCIA TECNICA SOLUCIONES SANITARIAS COMUNA LAGO VERDE</t>
  </si>
  <si>
    <t>HABILITACIÓN ASISTENCIA TECNICA PARA EL DESARROLLO, APOYO Y SEGUIMIENTO DE PROYECTOS REGIONALES</t>
  </si>
  <si>
    <t>CONSTRUCCIÓN RED DE ALCANTARILLADO CALLE GABRIELA MISTRAL, SECTOR LAS COMPAÑÍAS, COMUNA DE LA SERENA</t>
  </si>
  <si>
    <t>INSTALACIÓN DE LUMINARIAS LED CALLE URANO Y OTROS SECTORES</t>
  </si>
  <si>
    <t>ASISTENCIA TÉCNICA CATASTRO, ANALISIS Y FORMULACIÓN DE PROYECTOS DE AGUA POTABLE RURAL Y ABASTECIMIENTO DE AGUA, EN ANCUD, QUEMCHI Y DALCAHUE</t>
  </si>
  <si>
    <t>CONSTRUCCIÓN POZO PROFUNDO SECTOR EL JARDIN</t>
  </si>
  <si>
    <t>DISEÑO SISTEMAS DE AGUA POTABLE RURAL Y SOLUCIONES PARTICULARES SECTORES RURALES COMUNA DE NINHUE 2014</t>
  </si>
  <si>
    <t>PADRE LAS CASAS</t>
  </si>
  <si>
    <t>CONSTRUCCIÓN C.S.CODOPILLE, NIAGARA, HUICHAHUE, ITENANTO, PADRE LAS CASAS</t>
  </si>
  <si>
    <t>CONSTRUCCION SISTEMA DE ALCANTARILLADO VILLA SAN MIGUEL, LOS NOGALES</t>
  </si>
  <si>
    <t>ASESORÍA PROFESIONAL PARA INSPECCIÓN TÉCNICA DE EJECUCIÓN DE ABASTOS DE AGUA POTABLE EN LA COMUNA DE PITRUFQUÉN</t>
  </si>
  <si>
    <t>SISTEMA DE DISTRIBUCIÓN AGUA POTABLE SECTOR LUCUMAVIDA NORTE</t>
  </si>
  <si>
    <t>ASISTENCIA TECNICA PARA EL DESARROLLO DE CARTERA DE PROYECTOS DE CHOLCHOL</t>
  </si>
  <si>
    <t>CONSTRUCCION POZO PROFUNDO PARA CAPTACION DE AGUA, SECTOR PRIMER AGUA</t>
  </si>
  <si>
    <t>MOLINA</t>
  </si>
  <si>
    <t>CONSTRUCCION SOLUCIONES SANITARIAS VILLA EL GLOBO, MOLINA</t>
  </si>
  <si>
    <t>REPARACION Y PUESTA EN MARCHA PTAS SECTOR EL MAITEN, CURICÓ.</t>
  </si>
  <si>
    <t>COMBARBALÁ</t>
  </si>
  <si>
    <t>PROYECTOS DE DEMOLICION VIVIENDAS AFECTADAS E INSTALACION VIVIENDAS DE EMERGENCIA CONECTADA A SERVICIOS BASICOS</t>
  </si>
  <si>
    <t>TORTEL</t>
  </si>
  <si>
    <t>CONSTRUCCIÓN SISTEMA DE REFRIGERACIÓN Y PRODUCCIÓN DE HIELO PARA CALETA TORTEL, REGIÓN DE AYSÉN</t>
  </si>
  <si>
    <t>LA PINTANA</t>
  </si>
  <si>
    <t>ASISTENCIA TECNICA PARA CAMBIO DE LUMINARIAS POR TECNOLOGIA LED Y CONSTRUCCION DE PUNTOS LIMPIOS EN AREAS VERDES DE LA PINTANA</t>
  </si>
  <si>
    <t>LO ESPEJO</t>
  </si>
  <si>
    <t>SANAMIENTO INTEGRAL PARA SOLUCIONES DE ALCANTARILLADO Y AGUA LLUVIAS EN DIVERSOS SECTORES DE LA COMUNA, ETAPA II</t>
  </si>
  <si>
    <t>MEJORAMIENTO SISTEMA DE AGUA POTABLE RURAL DE POLCURA, COMUNA DE TUCAPEL</t>
  </si>
  <si>
    <t>ASESORIA TECNICA PROYECTOS SANITARIOS DE LA COMUNA DE CURICÓ</t>
  </si>
  <si>
    <t>SAN FELIPE</t>
  </si>
  <si>
    <t>ASISTENCIA TÉCNICA PARA LA NORMALIZACION Y REGULARIZACION DE ESTABLECIMIENTOS EDUCACIONALES MUNICIPALES DE LA COMUNA DE SAN FELIPE</t>
  </si>
  <si>
    <t>QUINTERO</t>
  </si>
  <si>
    <t>ASISTENCIA TECNICA PARA ELABORACION DE PROYECTOS SANITARIOS COMUNA DE QUINTERO.</t>
  </si>
  <si>
    <t>HABILITACION SANITARIA DE TERRENO MUNICIPAL PEDRO AGUIRRE CERDA</t>
  </si>
  <si>
    <t>MEJORAMIENTO ELÉCTRICO POBLACIÓN ALTA, CERRO SOMBRERO</t>
  </si>
  <si>
    <t>SAN RAMÓN</t>
  </si>
  <si>
    <t>PROGRAMA MEJORAMIENTO DE BARRIO, ASISTENCIA LEGAL, COMUNA DE SAN RAMÓN.</t>
  </si>
  <si>
    <t>LIMPIEZA Y CIERRE DE VERTEDERO MUNICIPAL PEDRO AGUIRRE CERDA</t>
  </si>
  <si>
    <t>CASTRO</t>
  </si>
  <si>
    <t>CONSTRUCCIÓN SISTEMA DE AGUA POTABLE RURAL LOCALIDAD DE HUENUCO</t>
  </si>
  <si>
    <t>MARÍA ELENA</t>
  </si>
  <si>
    <t>MEJORAMIENTO DEL SISTEMA DE ILUMINACIÓN EN PLAZAS, COMUNA DE MARÍA ELENA</t>
  </si>
  <si>
    <t>EXTENSION SISTEMA DE AGUA POTABLE RURAL RINCOMAVIDA</t>
  </si>
  <si>
    <t>EL BOSQUE</t>
  </si>
  <si>
    <t>ILUMINACIÓN PEATONAL Y ORNAMENTAL LED DIVERSOS PUNTOS DE AVDA. PADRE HURTADO Y SECTOR AVDA. CAPRICORNIO DE LA COMUNA DE EL BOSQUE.</t>
  </si>
  <si>
    <t>AMPLIACION Y MEJORAMIENTO PLANTA DE TRATAMIENTO Y PLANTA ELEVADORA DE AGUAS SERVIDAS CALETA LOS HORNOS COMUNA DE LA HIGUERA</t>
  </si>
  <si>
    <t>PUCÓN</t>
  </si>
  <si>
    <t>CONTRATACIÓN PROFESIONALES DE APOYO EN LA ESTRATEGIA DE MINIMIZACIÓN Y GESTIÓN DE SITIO DE DISPOSICIÓN FINAL DE RSD PARA LA COMUNA DE PUCÓN</t>
  </si>
  <si>
    <t>OSORNO</t>
  </si>
  <si>
    <t>ASISTENCIAS TÉCNICAS PARA EL PROYECTO MANEJO SUSTENTABLE DE LOS RESIDUOS SÓLIDOS DOMICILIARIOS EN LA PROVINCIA DE OSORNO AÑO 2016 -2017.</t>
  </si>
  <si>
    <t>CHONCHI</t>
  </si>
  <si>
    <t>ASISTENCIA TÉCNICA URBANA PARA PROYECTOS DE SANEAMIENTO SANITARIO COMUNA DE CHONCHI</t>
  </si>
  <si>
    <t>ELABORACIÓN SOLUCIONES SANITARIAS Y ASISTENCIA EN EJECUCION DE OBRAS DE SANEAMIENTO SANITARIO DE COCHRANE</t>
  </si>
  <si>
    <t>DESARROLLO DE DISEÑO PROYECTOS DE ESPECIALIDADES</t>
  </si>
  <si>
    <t>ASISTENCIA TÉCNICA PARA DIVERSOS PROYECTOS DE SANEAMIENTO SANITARIO, AGUA POTABLE Y ALCANTARILLADO, COMUNA DE HUALAÑÉ</t>
  </si>
  <si>
    <t>YUNGAY</t>
  </si>
  <si>
    <t>ASISTENCIA TECNICA PARA SANEAMIENTO SANITARIO EN LA COMUNA DE YUNGAY</t>
  </si>
  <si>
    <t>YUMBEL</t>
  </si>
  <si>
    <t>ASISTENCIA TECNICA PARA LA ELABORACION DE PROYECTOS DE INVERSION 2016, YUMBEL</t>
  </si>
  <si>
    <t>CONTRAPARTE TECNICA CONSTRUCCION PLANTA DE TRATAMIENTO DE AGUAS SERVIDAS NILAHUE CORNEJO</t>
  </si>
  <si>
    <t>ASISTENCIA TÉCNICA SANEAMIENTO SANITARIO Y OTROS EN EL MARCO DEL PLAN PATAGONIA VERDE COMUNA DE FUTALEUFÚ</t>
  </si>
  <si>
    <t>SANEAMIENTO SANITARIO VARIOS SECTORES”</t>
  </si>
  <si>
    <t>PROYECTOS DE AGUA POTABLE URBANA Y RURAL COMUNA DE QUEILÉN</t>
  </si>
  <si>
    <t>MARÍA PINTO</t>
  </si>
  <si>
    <t>ASISTENCIA TECNICA SANEAMIENTO SANITARIO COMUNA DE MARIA PINTO</t>
  </si>
  <si>
    <t>RÁNQUiL</t>
  </si>
  <si>
    <t>DESARROLLO DE PROYECTOS DE SANEAMIENTO SANITARIO, COMUNA DE RANQUIL.</t>
  </si>
  <si>
    <t>ABASTO AGUA POTABLE SECTOR COMUNIDAD INDÍGENA DALPIN, COIHUECO, ETAPA 2, PITRUFQUÉN..</t>
  </si>
  <si>
    <t>SANEAMIENTO BÁSICO SECTORES RIBEREÑOS, CAMPO SANTO, UNIHUE, QUILACOYA Y OTROS, COMUNA DE HUALQUI</t>
  </si>
  <si>
    <t>GALVARINO</t>
  </si>
  <si>
    <t>ASISTENCIA TÉCNICA CONSTRUCCIÓN INFRAESTRUCTURA SANITARIA VARIOS SECTORES RURALES DISPERSOS, GALVARINO</t>
  </si>
  <si>
    <t>ASISTENCIA TÉCNICA PARA ELABORACIÓN DE PROYECTOS DE CONSTRUCCIÓN DE CASETAS SANITARIAS EN DIVERSOS SECTORES DE GALVARINO</t>
  </si>
  <si>
    <t>ASISTENCIA TÉCNICA PARA LA ELABORACIÓN DE PROYECTOS DE SANEAMIENTO SANITARIO, COMUNA DE RENAICO</t>
  </si>
  <si>
    <t>ASISTENCIA TÉCNICA SANITARIO</t>
  </si>
  <si>
    <t>TEODORO SCHMIDT</t>
  </si>
  <si>
    <t>ASISTENCIA TECNICA PARA FORMULACIÓN DE CARTERA DE PROYECTOS DE ABASTOS DE AGUA POTABLE, DIVERSOS SECTORES DE LA COMUNA DE TEODORO SCHMIDT</t>
  </si>
  <si>
    <t>CONSTRUCCIÓN DE POZOS PROFUNDOS EN LOS SECTORES RURALES DE CUDICO Y HUIPEL MUCUN DE LA COMUNA DE LANCO</t>
  </si>
  <si>
    <t>CONTRATACIÓN DE DOS PROFESIONALES PARA SANEAMIENTO SANITARIO RURAL E INFRAESTRUCTURA PÚBLICA, ZONA DE REZAGO, COMUNA DE LEBU</t>
  </si>
  <si>
    <t>ASISTENCIA TÉCNICA PARA SOLUCIÓN ENERGÉTICA EN CENTROS DE SALUD DE LA PINTANA</t>
  </si>
  <si>
    <t>MEJORAMIENTO ABASTO DE AGUA COMUNIDAD INDÍGENA LIUCURA, COMUNA DE LUMACO.</t>
  </si>
  <si>
    <t>ASISTECIA TECNICA PROGRAMA DE COMPOSTAJE MUNICIPAL COMUNA QUINTERO</t>
  </si>
  <si>
    <t>SAN PEDRO</t>
  </si>
  <si>
    <t>SANEAMIENTO DE TÍTULOS DE DOMINIO DE DIVERSOS SECTORES SAN PEDRO</t>
  </si>
  <si>
    <t>ABASTO DE AGUA POTABLE COMUNIDAD INDÍGENA BERNARDO ÑANCO</t>
  </si>
  <si>
    <t>CONTRATACIÓN DE PROFESIONALES DE APOYO ESTRATEGIA DE MINIMIZACIÓN DE RESIDUOS SÓLIDOS DOMICILIARIOS PARA LA COMUNA DE GALVARINO, REGIÓN DE LA ARAUCANÍ</t>
  </si>
  <si>
    <t>PUERTO OCTAY</t>
  </si>
  <si>
    <t>CONTRATACION PROFESIONALES PARA IDENTIFICACIÓN Y SANEAMIENTO DE TERRENOS URBANIZACION HABITACIONAL DESPLAZADOS DE RUPANCO</t>
  </si>
  <si>
    <t>A.M. REGIÓN DEL MAULE</t>
  </si>
  <si>
    <t>ASISTENCIA TÉCNICA CATASTRO COMUNAL Y REGIONAL DE INFORMACION TECNICA PARA PROYECTOS SANITARIOS RURALES ASOCIACION MUNICIPALIDADES REGION DEL MAULE</t>
  </si>
  <si>
    <t>CONSTRUCCIÓN SISTEMA DE AGUA POTABLE RURAL SECTOR PUACURA</t>
  </si>
  <si>
    <t>PLAN DE INFRAESTRUCTURA ESTRATEGICO EN EL SECTOR URBANO Y PERIFERICO RURAL DE LA COMUNA DE QUELLON</t>
  </si>
  <si>
    <t>NORMALIZACIÓN SISTEMA DE AGUA POTABLE SECTOR BAHÍA CHILOTA, PORVENIR</t>
  </si>
  <si>
    <t>SANEAMIENTO ÁREAS DE SERVICIOS Y VIVIENDAS, CERRO SOMBRERO, COMUNA DE PRIMAVERA</t>
  </si>
  <si>
    <t>MEJORAMIENTO DE SISTEMA DE APR EL ESFUERZO DE PICHIDANGUI</t>
  </si>
  <si>
    <t>CALAMA</t>
  </si>
  <si>
    <t>ESTUDIO DE TITULO DE LA IGLESIA DEL PUEBLO DE CHIU CHIU</t>
  </si>
  <si>
    <t>CONSERVACIÓN DEL SERVICIO DE AGUA POTABLE RURAL BAHIA PARGUA</t>
  </si>
  <si>
    <t>CARAHUE</t>
  </si>
  <si>
    <t>ELABORACION DE PROYECTOS DE SOLUCIONES INDIVIDUALES DE AGUA POTABLE, SANEAMIENTO BÁSICO Y REGULARIZACIÓN DE TÍTULOS VARIOS SECTORES RURALES, CARAHUE</t>
  </si>
  <si>
    <t>EL CARMEN</t>
  </si>
  <si>
    <t>ASISTENCIA TÉCNICA LEGAL PARA SANEAMIENTO DE TÍTULOS DE DOMINIO, EL CARMEN</t>
  </si>
  <si>
    <t>BUIN</t>
  </si>
  <si>
    <t>CONSTRUCCIÓN DE AGUAS SERVIDAS CALLE MIRAFLORES, ALTO JAHUEL</t>
  </si>
  <si>
    <t>MEJORAMIENTO SISTEMA DE ABASTO DE AGUA COMUNIDAD COLPI SUR</t>
  </si>
  <si>
    <t>PROFESIONAL ELECTRICO PARA ASISTENCIA TÉCNICA EN PROYECTOS DE LA COMUNA CISNES</t>
  </si>
  <si>
    <t>MODELAMIENTO PILOTOS PARA SELECCION E IMPLEMENTACIÓN DE FILTROS PARA MINERALES EN SOLUCIONES DE ABASTO DE AGUA</t>
  </si>
  <si>
    <t>MEJORAMIENTO DE SOLUCIONES DE ELIMINACIÓN DE AGUAS SERVIDAS VILLORRIO AGRÍCOLA SANTA ADRIANA</t>
  </si>
  <si>
    <t>CERRILLOS</t>
  </si>
  <si>
    <t>ASISTENCIA TÉCNICA DE NORMALIZACIÒN SANITARIA DE DEPENDENCIAS MUNICIPALES</t>
  </si>
  <si>
    <t>RAUCO</t>
  </si>
  <si>
    <t>CAMBIO DE LUMINARIAS ALUMBRADO PUBLICO RAUCO</t>
  </si>
  <si>
    <t>OBRAS DE URBANIZACIÓN EN LOTEOS DE LA COMUNA</t>
  </si>
  <si>
    <t>CONSTRUCCION INFRAESTRUCTURAS SANITARIAS EL ALMA GUACOLDA, SAAVEDRA</t>
  </si>
  <si>
    <t>GENERACIÓN DE DIVERSOS PROYECTOS DE INFRAESTRUCTURA PUBLICA Y DE SANEAMIENTO SANITARIO SECTORES RURALES, COMUNA DE QUEILEN</t>
  </si>
  <si>
    <t>DISEÑO SANEAMIENTO SANITARIO BULNES URBANO.</t>
  </si>
  <si>
    <t>COQUIMBO</t>
  </si>
  <si>
    <t>HABILITACIÓN PTAS LOCALIDAD DE CERRILLOS, COQUIMBO</t>
  </si>
  <si>
    <t>ASISTENCIA TÉCNICA PARA CATASTRO DE DAÑOS EN ESPACIOS PÚBLICOS POR FRENTE DE MAL TIEMPO, COMUNA DE MONTE PATRIA</t>
  </si>
  <si>
    <t>CHILLÁN</t>
  </si>
  <si>
    <t>CONSTRUCCIÓN DE SOLUCIONES SANITARIAS DE ALCANTARILLADO, POBLACIÓN BRASIL</t>
  </si>
  <si>
    <t>SANEAMIENTOS SANITARIOS Y DE SERVICIOS BÁSICOS SECTORES RURALES Y URBANO COMUNA DE FRUTILLAR</t>
  </si>
  <si>
    <t>HIJUELAS</t>
  </si>
  <si>
    <t>MEJORAMIENTO SISTEMA DE APR HUALCAPO, HIJUELAS</t>
  </si>
  <si>
    <t>SUBESTACIÓN ELÉCTRICA DE MEJORAMIENTO PARA MATAVERI O TAI</t>
  </si>
  <si>
    <t>DESARROLLO DE CARTERA DE PROYECTOS DE SANEAMIENTO SANITARIO EN DIFERENTES SECTORES DE LA COMUNA DE LLAY LLAY</t>
  </si>
  <si>
    <t>HABILITACIÓN DE 2 ZANJAS RESIDUOS INERTES Y DOMICILIARIOS RELLENO SANITARIO DE CALDERA</t>
  </si>
  <si>
    <t>NOGALES</t>
  </si>
  <si>
    <t>ASISTENCIA TÉCNICA, DESARROLLO DE PROYECTOS SOCIALES EN DIVERSOS SECTORES DE LA COMUNA DE NOGALES</t>
  </si>
  <si>
    <t>SAN ESTEBAN</t>
  </si>
  <si>
    <t>CONSTRUCCIÓN OBRAS DE URBANIZACIÓN COMITÉ HABITACIONAL VILLA SAN ESTEBAN</t>
  </si>
  <si>
    <t>ASISTENCIA TÉCNICA PARA ESTUDIOS DE SANEAMIENTOS SANITARIOS Y ESTUDIOS DE APR DE LA COMUNA DE QUILLECO</t>
  </si>
  <si>
    <t>HABILITACIÓN SISTEMA DE ALCANTARILLADO COLECTIVO POBLACIÓN QUINTÍN ROMERO, ALTO DEL CARMEN</t>
  </si>
  <si>
    <t>Arrastre</t>
  </si>
  <si>
    <t>Asig. 2017</t>
  </si>
  <si>
    <t>TIPO</t>
  </si>
  <si>
    <t>MONICA SOLEDAD RAMIREZ PARADA</t>
  </si>
  <si>
    <t>CURARREHUE</t>
  </si>
  <si>
    <t>ANCUD</t>
  </si>
  <si>
    <t>RÍO HURTADO</t>
  </si>
  <si>
    <t>CAMARONES</t>
  </si>
  <si>
    <t>SAN FABIÁN</t>
  </si>
  <si>
    <t>ISLA DE MAIPO</t>
  </si>
  <si>
    <t>SAN JOAQUÍN</t>
  </si>
  <si>
    <t>PLACILLA</t>
  </si>
  <si>
    <t>GORBEA</t>
  </si>
  <si>
    <t>CUNCO</t>
  </si>
  <si>
    <t>LIMACHE</t>
  </si>
  <si>
    <t>A.M. DEL VALLE DEL ITATA</t>
  </si>
  <si>
    <t>NEGRETE</t>
  </si>
  <si>
    <t>SAN MIGUEL</t>
  </si>
  <si>
    <t>CERRO NAVIA</t>
  </si>
  <si>
    <t>SALAMANCA</t>
  </si>
  <si>
    <t>CONTRATACIÓN PROFESIONALES ASISTENCIA TECNICA DE PROYECTOS DE ABASTECIMIENTO DE AGUA POTABLE PARA FAMILIAS DE LA CUENCA DEL RIO MAICHIN, CURARREHUE</t>
  </si>
  <si>
    <t>CONSTRUCCION CAPTACION Y ACUMULACION APR VILLA PALERMO, QUILLON</t>
  </si>
  <si>
    <t>ASESORIA TECNICA PROYECTOS DE INFRAESTRUCTURA SANITARIA COMUNA DE ANCUD</t>
  </si>
  <si>
    <t>ILUMINACIÓN DE ÁREAS VERDES</t>
  </si>
  <si>
    <t>ESTUDIO HIDROGEOLOGICO SECTOR LA FLORIDA LA UNION</t>
  </si>
  <si>
    <t>CONTRATACIÓN DE SERVICIOS PROFESIONALES DE ASISTENCIA TÉCNICA, INTERVENCIONES SECTOR SECANO</t>
  </si>
  <si>
    <t>CONSTRUCCIONES SOLUCIONES SANITARIAS DIVERSAS LOCALIDADES DE LA COMUNA</t>
  </si>
  <si>
    <t>ASISTENCIA TÉCNICA DE RESIDUOS SÓLIDOS, MUNICIPIOS RURALES, REGIÓN DE ARICA Y PARINACOTA</t>
  </si>
  <si>
    <t>ASISTENCIA TÉCNICA PARA SANEAMIENTO SANITARIO DIVERSOS SECTORES RURALES, COMUNA DE TOLTÉN</t>
  </si>
  <si>
    <t>SOLUCIONES SANITARIAS DIVERSOS SECTORES, SAN FABIÁN</t>
  </si>
  <si>
    <t>LUMINARIA PEATONAL SECTOR 7</t>
  </si>
  <si>
    <t>EXTENSIÓN RED DE AGUAS SERVIDAS CALLE PATRICIO LYNCH Y CAUPOLICÁN DE LA CIUDAD DE PITRUFQUÉN</t>
  </si>
  <si>
    <t>ESTUDIOS PARA SANEAMIENTO BASICO LOCALIDAD ABANICO, COMUNA DE ANTUCO</t>
  </si>
  <si>
    <t>MEJORAMIENTO APR SECTOR PUCATRIHUE</t>
  </si>
  <si>
    <t>ACTUALIZACIÓN CATASTRO DE SANEAMIENTO SANITARIO POBLACIÓN GABRIELA MISTRAL Y POBLACIÓN CANCHA DE CARRERA I Y II</t>
  </si>
  <si>
    <t>ASISTENCIA TECNICA PARA PROYECTOS DEL AMBITO SANITARIO EN DIVERSOS SECTORES DE LA COMUNA DE TOMÉ</t>
  </si>
  <si>
    <t>ASISTENCIA TECNICA DE PMB (CONSULTORIA Y AUDITORIA ENERGETICA AL SISTEMA DE ESPACIOS PUBLICOS Y PRINCIPALES VIAS DE LA COMUNA</t>
  </si>
  <si>
    <t>SISTEMA AGUA POTABLE RURAL SECTOR ALTO CHANGARAL</t>
  </si>
  <si>
    <t>REPOSICIÓN ALUMBRADO PUBLICO EN DIVERSOS NÚCLEOS BARRIALES DE LA COMUNA DE SAN JOAQUIN</t>
  </si>
  <si>
    <t>OBRAS MENORES VERTEDERO MUNICIPAL CACHILLAHUE COMUNA DE RÍO BUENO</t>
  </si>
  <si>
    <t>REPOSICIÓN E INSTALACIÓN DE LUMINARIAS LED</t>
  </si>
  <si>
    <t>SANEAMIENTO DE TÍTULOS POBLACIÓN SIMÓN BOLIVAR</t>
  </si>
  <si>
    <t>CONTRATACION PROFESIONALES PARA EJECUTAR CATASTRO Y GENERACIÓN DE PROYECTOS PARA FORMULACIÓN DE DISEÑOS SANITARIOS, COMUNA DE PLACILLA</t>
  </si>
  <si>
    <t>PROYECTO PILOTO DE VARIAS SOLUCIONES PARA CAPTACIÓN DE AGUAS LLUVIAS Y SUPERFICIALES</t>
  </si>
  <si>
    <t>SOLUCIONES DE ABASTECIMIENTO DE AGUA POTABLE RURAL SECTOR LA ISLA</t>
  </si>
  <si>
    <t>ILUMINACIÓN PEATONAL Y ORNAMENTAL PLAZA VENECIA PLAZA SAN LUIS Y PLAZA CENTRAL</t>
  </si>
  <si>
    <t>INSTALACIÓN DE LUMINARIAS PEATONALES 9 DE ENERO LO ESPEJO</t>
  </si>
  <si>
    <t>ABASTO DE AGUA POTABLE COMUNIDAD INDIGENA EUGENIO CABRAPAN</t>
  </si>
  <si>
    <t>CONTINUIDAD CONTRATACIÓN PROFESIONAL CONTRAPARTE TÉCNICA ESTUDIO FACTIBILIDAD CONSTRUCCIÓN NUEVO RELLENO SANITARIO MANCOMUNADO</t>
  </si>
  <si>
    <t>ASISTENCIA TECNICA - CONSTRUCCION INFRAESTRUCTURA SANITARIAS SECTORES RURALES DISPERSOS GALVARINO</t>
  </si>
  <si>
    <t>ASISTENCIA TÉCNICA PARA SOLUCIONES SANITARIAS DE BARRIOS EMBLEMÁTICOS DE LA COMUNA</t>
  </si>
  <si>
    <t>ASISTENCIA TÉCNICA DESARROLLO DE PROYECTOS DE SANEAMIENTO SANITARIO, 2017 CUNCO</t>
  </si>
  <si>
    <t>CATASTRO PARA BENEFICIARIOS DE TÍTULOS DE DOMINIO, DIVERSOS SECTORES ETAPA II, COMUNA DE LO ESPEJO</t>
  </si>
  <si>
    <t>ASISTENCIA TECNICA PARA MATERIALIZACIÓN DE PROYECTOS DE RECONSTRUCCIÓN</t>
  </si>
  <si>
    <t>ASISTENCIA TÉCNICA, PREPARACIÓN Y EVALUACIÓN DE PROYECTOS SOCIALES EN LA COMUNA DE RINCONADA</t>
  </si>
  <si>
    <t>EXTENSIÓN MATRIZ AGUA POTABLE CALLE GENERAL SANTIAGO BUERAS COMUNA DE LIMACHE</t>
  </si>
  <si>
    <t>EQUIPO TÉCNICO PARA LA ASOCIACIÓN DE MUNICIPALIDADES DEL VALLE DEL ITATA</t>
  </si>
  <si>
    <t>CONSTRUCCIÓN EXTENSIÓN DE RED AGUA POTABLE RURAL EL SAUCE - COIHUE, COMUNA DE NEGRETE</t>
  </si>
  <si>
    <t>PROYECTO ABASTO DE AGUA POTABLE, COMUNIDAD INDIGENA TEMULEMU GRANDE I</t>
  </si>
  <si>
    <t>CATASTRO BENEFICIARIOS DE TITULO DOMINIO Y SANEAMIENTO SANITARIO DIVERSOS SECTORES, COMUNA SAN MIGUEL</t>
  </si>
  <si>
    <t>ASISTENCIA TÉCNICA PARA IMPLEMENTAR SOLUCIONES SANITARIAS, CONSTRUCTIVAS Y OBRAS COMPLEMENTARIAS EN BENEFICIO DE FAMILIAS DE LA COMUNA DE ANDACOLLO</t>
  </si>
  <si>
    <t>SANEAMIENTO INTEGRAL PARA COLECTORES DE AGUAS LLUVIAS EN DIVERSOS SECTORES DE LA COMUNA DE CERRO NAVIA</t>
  </si>
  <si>
    <t>TERCERA ETAPA CONTRATACIÓN DE PROFESIONALES PARA APOYO A PROYECTOS CON FINANCIAMIENTO DE SUBDERE 2017</t>
  </si>
  <si>
    <t>CONTRATACION DE PROFESIONALES PARA EL DISEÑO DE INICIATIVAS ASOCIADAS A SANEAMIENTO SANITARIO EN DIVERSOS SECTORES DEL TERRITORIO PUNILLA</t>
  </si>
  <si>
    <t>CONTINUACIÓN IV: ASISTENCIA TÉCNICA CON APOYO SUBDERE PROYECTOS PMB 2017</t>
  </si>
  <si>
    <t>“ASISTENCIA TECNICA PARA LA GENERACIÓN DE PROYECTOS DE SOLUCIONES SANITARIAS, EN LAS LOCALIDADES DE LLIMPO Y SANTA ROSA, SALAMANCA"</t>
  </si>
  <si>
    <t>CONTINUACIÓN III: ASISTENCIA TÉCNICA PARA SOLUCIONES SANITARIAS EN DIVERSOS BARRIOS DE LA COMUNA</t>
  </si>
  <si>
    <t>SUMINISTRO DE AGUA NO BEBESTIBLE SECTOR VAI A REPA</t>
  </si>
  <si>
    <t>GENERACIÓN DE PRE FACTIBILIDADES, PERFILES Y PROYECTOS DEL PLAN PATAGONIA VERDE, RECONSTRUCCIÓN.</t>
  </si>
  <si>
    <t>SANEAMIENTO DE TÍTULOS DE DOMINIOS DIVERSOS SECTORES, COMUNA DE SAN FABIAN</t>
  </si>
  <si>
    <t>CONTRATACIÓN DE PROFESIONALES PARA ASISTENCIA TECNICA EN SANEAMIENTO SANITARIO EN SECTORES RURALES DE LA COMUNA DE ANGOL</t>
  </si>
  <si>
    <t>ASISTENCIA TECNICA PARA PROYECTOS PARA SANEAMIENTO SANITARIO Y SERVICIOS BASICOS, SECTOR RURAL, COMUNA DE RENAICO</t>
  </si>
  <si>
    <t>ASISTENCIA TECNICA PROFESIONALES PARA PROYECTOS DE SANEAMIENTO SANITARIO EN LA COMUNA DE VALDIVIA, QUINTA ETAPA</t>
  </si>
  <si>
    <t>CONTINUACIÓN II: ASISTENCIA TÉCNICA PROFESIONALES PARA PROYECTOS CON FINANCIAMIENTO SUBDERE EN LA COMUNA DE LOS LAGOS</t>
  </si>
  <si>
    <t>LOS LAGOS</t>
  </si>
  <si>
    <t>CONTINUACIÓN CONTRATACIÓN DE PROFESIONALES PARA APOYO Y CONTRAPARTE TÉCNICA A PROYECTOS CON FINANCIAMIENTO DE SUBDERE, COMUNA DE LAGO RANCO</t>
  </si>
  <si>
    <t>ASISTENCIA TÉCNICA PARA FORMULACIÓN Y EVALUACIÓN DE PROYECTOS EN INFRAESTRUCTURA SANITARIA EN LOCALIDADES DE LARAQUETE, CARAMPANGUE, LLICO, PUNTA LAVAPIÉ</t>
  </si>
  <si>
    <t>ASISTENCIA TÉCNICA EN LA EJECUCIÓN DE DISEÑOS DEL PROGRAMA DE SANEAMIENTO SANITARIO SECTOR ORIENTE Y PONIENTE DE LA COMUNA DE ROMERAL</t>
  </si>
  <si>
    <t>ASISTENCIA TÉCNICA PARA DIAGNÓSTICO Y DISEÑO DE OBRAS DE SANEAMIENTO EN 12 ESCUELAS MUNICIPALES DE 8 COMUNAS DE LA PROVINCIA DE MALLECO.</t>
  </si>
  <si>
    <t>GENERACIÓN DE SOLUCIONES SANITARIAS PARA ZONZA URBANAS Y RURALES DE LA COMUNA DE CHIMBARONGO</t>
  </si>
  <si>
    <t>CHIMBARONGO</t>
  </si>
  <si>
    <t>SANEAMIENTO SANITARIO Y AGUAS LLUVIA SECTOR LAS MANGAS, EL LLANO Y HUENTELAUQUEN NORTE, CANELA</t>
  </si>
  <si>
    <t>CANELA</t>
  </si>
  <si>
    <t>ASISTENCIA TECNICA PARA LA ELABORACION DE PROYECTOS DE AGUA PARA EL CONSUMO HUMANO, COMUNA DE NEGRETE</t>
  </si>
  <si>
    <t>DISEÑO SISTEMA AGUA POTABLE DIVERSAS COMUNIDADES ALTO BIOBIO</t>
  </si>
  <si>
    <t>ASISTENCIA TECNICA SANEAMIENTO SANITARIO LOTE 6-7, COMUNA DE LOS ALAMOS</t>
  </si>
  <si>
    <t>ASISTENCIA TÉCNICA PARA GENERACION DE PROYECTOS DE SANEAMIENTO SANITARIO , COMUNA DE QUILACO 100</t>
  </si>
  <si>
    <t>QUILACO</t>
  </si>
  <si>
    <t>ASISTENCIA TECNICA PARA ELABORACION PROYECTOS DE SISTEMA DE AGUA POTABLE RURAL Y P.T.A.S. PARA SECTORES SEMI-CONCENTRADOS Y DISPERSOS COMUNA PAIHUANO</t>
  </si>
  <si>
    <t>ADQUISICIÓN TERRENO PLANTA DE TRATAMIENTO DE AGUAS SERVIDAS P.M.B QUEULE, TOLTEN</t>
  </si>
  <si>
    <t>MEJORAMIENTO ABASTECIMIENTO DE AGUA POTABLE ALDEA RURAL CODEGUA</t>
  </si>
  <si>
    <t>CODEGUA</t>
  </si>
  <si>
    <t>CONSTRUCCIÓN DE PUNTO LIMPIO Y CENTRO DE ACOPIO PARA LA VALORIZACIÓN DE RSD INORGÁNICOS DE CALERA DE TANGO. PROGRAMA SANTIAGO RECICLA</t>
  </si>
  <si>
    <t>CONSTRUCCIÓN INFRAESTRUCTURAS SANITARIAS SECTORES RURALES DISPERSOS, GALVARINO</t>
  </si>
  <si>
    <t>ALCANTARILLADO PASAJE LLAHUALLIN, COMUNA DE PADRE LAS CASAS</t>
  </si>
  <si>
    <t>REPOSICION P.T.A.S DE LA LOCALIDAD DE PUA</t>
  </si>
  <si>
    <t>CONSTRUCCIÓN APR SECTOR HUILMA-EL MIRADOR, MILLACURA Y PARRONES</t>
  </si>
  <si>
    <t>RECAMBIO ILUMINACIÓN PÚBLICA A LUMINARIAS LED EN LA MUNICIPALIDAD DE QUINCHAO, COMUNA DE QUINCHAO</t>
  </si>
  <si>
    <t>CONSTRUCCIÓN CASETAS SANITARIAS DE 6 CERROS DE CORRAL.</t>
  </si>
  <si>
    <t>SANEAMIENTO DE TITULOS DE DOMINIO DIVERSOS SECTORES, CISTERNA</t>
  </si>
  <si>
    <t>Saneamiento de Títulos</t>
  </si>
  <si>
    <t>“ESTUDIO AMPLIACION Y MEJORAMIENTO SISTEMA DE AGUA POTABLE RURAL DE TRES ESQUINAS, SAN CARLOS”</t>
  </si>
  <si>
    <t>SAN CARLOS</t>
  </si>
  <si>
    <t>OBRAS DE MEJORAMIENTO EN SERVICIO DE APR, SECTOR PELECO</t>
  </si>
  <si>
    <t>ILUMINACION LED ACCESOS NORTE, SUR Y PARQUE NAHUELBUTA</t>
  </si>
  <si>
    <t>PLAN DE MANEJO INTEGRAL DE RESIDUOS SOLIDOS DOMICILIARIOS EN ALDEAS COMUNA DE ARAUCO</t>
  </si>
  <si>
    <t>ESTUDIO PARA GENERAR PROYECTOS DE SOLUCIONES DE ABASTECIMIENTO DE AGUA COMUNITARIA PARA LOCALIDADES Y VILLORRIOS SIN APR, COMUNA DE CANELA</t>
  </si>
  <si>
    <t>EXTENSION COLECTORES AGUAS SERVIDAS CALLES CHACABUCO, P.A. CERDA Y LOS CARRERA, PUERTO MONTT</t>
  </si>
  <si>
    <t>PUERTO MONTT</t>
  </si>
  <si>
    <t>CONSTRUCCIÓN INTERCONEXIÓN RED DE AGUA POTABLE CALBUCO-CAICAEN RURAL</t>
  </si>
  <si>
    <t>MEJORAMIENTO MODULO ADICIONAL PLANTA DE TRATAMIENTO VILLA RALCO, ALTO BIO BIO</t>
  </si>
  <si>
    <t>CONSTRUCCIÓN DE ARRANQUES DE AGUA POTABLE Y UNIONES DOMICILIARIAS DE ALCANTARILLADO PARA PJE DOS Y BUENA VISTA, POBL. LAS VIÑAS, QUILPUÉ</t>
  </si>
  <si>
    <t>ESTUDIO AMPLIACION Y MEJORAMIENTO SISTEMA DE AGUA POTABLE RURAL DE TRES ESQUINAS, SAN CARLOS</t>
  </si>
  <si>
    <t>LICANTÉN</t>
  </si>
  <si>
    <t>LOTA</t>
  </si>
  <si>
    <t>PURÉN</t>
  </si>
  <si>
    <t>MELIPILLA</t>
  </si>
  <si>
    <t>SAN ANTONIO</t>
  </si>
  <si>
    <t>PANQUEHUE</t>
  </si>
  <si>
    <t>COELEMU</t>
  </si>
  <si>
    <t>MEJORAMIENTO ALUMBRADO PUBLICO RUTA J-55 Y DIVERSOS SECTORES COMUNA DE ROMERAL</t>
  </si>
  <si>
    <t>EXTENSIÓN RED DE AGUA POTABLE IDAHUE CHICO</t>
  </si>
  <si>
    <t>DIAGNOSTICO Y MEJORAMIENTO INTEGRAL DEL SISTEMA DE ALCANTARILLADO DE PALENA</t>
  </si>
  <si>
    <t>EMPALME A RED PUBLICA DE ALCANTARILLADO DE AGUAS SERVIDAS ESTADIO MUNICIPAL DE LICANTEN</t>
  </si>
  <si>
    <t>ASISTENCIA TECNICA VARIOS PROYECTOS DEL PROGRAMA MEJORAMIENTO DE BARRIOS LONGAVI</t>
  </si>
  <si>
    <t>ABASTO DE AGUA POTABLE SECTOR LLAIMA</t>
  </si>
  <si>
    <t>CONSTRUCCIÓN DE ALCANTARILLADO CALLE CHACABUCO (28 VIV), SAN CARLOS.</t>
  </si>
  <si>
    <t>EXTENSIÓN RED DE AGUA POTABLE SECTOR LOMAS DE SAN DAMIAN.</t>
  </si>
  <si>
    <t>INSPECCION TECNICA PMB LA AGUADA, YUMBEL</t>
  </si>
  <si>
    <t>ASISTENCIA TECNICA PARA LA ELABORACION DE PROYECTOS DE INVERSION 2017, YUMBEL</t>
  </si>
  <si>
    <t>EXTENSION RED DE AGUA POTABLE Y ALCANTARILLADO A.S. 7 VIVIENDAS CALLE JOSE ZAVALA RIOS</t>
  </si>
  <si>
    <t>REPOSICIÓN REDES DE AGUAS SERVIDAS SECTOR BANNEN, COMUNA DE LOTA</t>
  </si>
  <si>
    <t>EXTENSIÓN RED DE AGUA POTABLE, CALLE LOS COPIHUES, TRES PINOS, COMUNA DE LOS ALAMOS</t>
  </si>
  <si>
    <t>CONSTRUCCIÓN SISTEMA DE AGUA POTABLE COMUNIDAD INDIGENA COLIHUINCA TORI, ANGOL</t>
  </si>
  <si>
    <t>ABASTO DE AGUA POTABLE SECTOR AGUA SANTA , COMUNA DE PUREN</t>
  </si>
  <si>
    <t>CONSTRUCCION MICROCENTRAL HIDROELECTRICA SOTOMO</t>
  </si>
  <si>
    <t>ASISTENCIA TÉCNICA DE AGUA POTABLE Y SANEAMIENTO SANITARIO URBANO DE LA COMUNA DE CHONCHI</t>
  </si>
  <si>
    <t>ASISTENCIA TÉCNICA DE AGUA POTABLE Y SANEAMIENTO SANITARIO RURAL DE LA COMUNA DE CHONCHI</t>
  </si>
  <si>
    <t>CONTRATACIÓN ASESORÍA PROFESIONAL DE ARQUITECTURA Y CONSTRUCCIÓN PARA PROYECTOS INFRAESTRUCTURA SANITARIA, COMUNA DE RENCA</t>
  </si>
  <si>
    <t>CONTINUACIÓN II: ASISTENCIA TÉCNICA PROFESIONALES PARA PROYECTOS CON FINANCIAMIENTO SUBDERE EN LA COMUNA DE RIO BUENO</t>
  </si>
  <si>
    <t>ESTUDIO COMPLEMENTARIO PARA EL PROYECTO SISTEMA DE ALCANTARILLADO DE AGUAS SERVIDAS ISLA DE MAIPO CENTRO</t>
  </si>
  <si>
    <t>ADQUISICIÓN DE TERRENOS PARCELA DON ALBERTO, COMUNA DE PETORCA</t>
  </si>
  <si>
    <t>CONSTRUCCION E IMPLEMENTACION DE PUNTOS LIMPIOS EN LA COMUNA DE INDEPENDENCIA</t>
  </si>
  <si>
    <t>CATASTRO PARA BENEFICIARIOS DE TÍTULOS DE DOMINIO, TERRITORIOS 1, 2, 3 Y 4, COMUNA DE CERRO NAVIA, PRIMERA ETAPA</t>
  </si>
  <si>
    <t>REPARACIÓN Y MEJORAMIENTO PLANTA DE TRATAMIENTO DE AGUAS SERVIDAS LOCALIDAD MARÍA PINTO</t>
  </si>
  <si>
    <t>ASISTENCIA TECNICA PARA RELLENO SANITARIO MELIPILLA,SEGUIMIENTO Y CONTROL DE LAS ACCIONES PARA PLAN DE CIERRE VERTEDERO POPETA</t>
  </si>
  <si>
    <t>PROYECTO DE RED DE ALCANTARILLADO, SECTOR EL OLIVAR</t>
  </si>
  <si>
    <t>CONTRATACIÓN DE PROFESIONALES PARA LA FORMULACIÓN Y DESARROLLO DE PROYECTOS COMUNA DE ILLAPEL</t>
  </si>
  <si>
    <t>ASISTENCIA TÉCNICA PARA EL MANEJO DE RESIDUOS SÓLIDOS DOMICILIARIOS</t>
  </si>
  <si>
    <t>ASISTENCIA LEGAL PARA SERVIDUMBRES DE PASO EN PROYECTOS DE ALCANTARILLADO, AGUA POTABLE Y EVACUACIÓN DE AGUAS LLUVIAS – BARRIOS EL CARMEN Y CAMINO VIE</t>
  </si>
  <si>
    <t>CATASTRO DEL SISTEMA DE ALCANTARILLADO EXISTENTE Y DE TERRENOS PARA EMPLAZAMIENTOS DE PTAS Y PEAS, SECTOR LA HUERTA DE MATAQUITO</t>
  </si>
  <si>
    <t>ASISTENCIA TÉCNICA PARA ELABORACIÓN DE PROYECTOS PMB Y OBRAS VARIAS</t>
  </si>
  <si>
    <t>CONTRATACION DE PROFESIONAL PARA INSPECCION TECNICA, DE LA COMUNA DE RANQUIL</t>
  </si>
  <si>
    <t>RECAMBIO LUMINARIAS VIALES SECTOR URBANO CALERA DE TANGO</t>
  </si>
  <si>
    <t>ASISTENCIA TÉCNICA EN DESARROLLO DE PROYECTOS DE SANEAMIENTO BÁSICO, DIFERENTES SECTORES DE PANQUEHUE</t>
  </si>
  <si>
    <t>CONSTRUCCIÓN POZO PROFUNDO SECTOR PULUTAUCO</t>
  </si>
  <si>
    <t>SANEAMIENTO ALCANTARILLADO, PAVIMENTACIÓN Y EVACUACIÓN DE AGUAS LLUVIAS DIVERSOS SECTORES DE FRUTILLAR</t>
  </si>
  <si>
    <t>MEJORAMIENTO EXTENSIÓN DE RED DE ALCANTARILLADO Y PEAS CALLE SAN JESUS, COMUNA DE LLAY-LLAY</t>
  </si>
  <si>
    <t>ASISTENCIA TECNICA PARA FORMULACIÓN DE PROYECTOS DE INVERSIÓN PÚBLICA DIVERSOS SECTORES DE LA COMUNA DE COELEMU</t>
  </si>
  <si>
    <t>CONTINUACIÓN VII ASISTENCIA TÉCNICA DE UN PROFESIONAL DEL ÁREA DE LA CONSTRUCCIÓN PARA GENERACIÓN DE PROYECTOS Y CONTRA PARTE TÉCNICA</t>
  </si>
  <si>
    <t>EQUIPO TÉCNICO ADMINISTRATIVO PARA LA COMUNA DE PAREDONES</t>
  </si>
  <si>
    <t>ASISTENCIA TECNICA PARA EL DESARROLLO DE CARTERA DE PROYECTOS PARA LA COMUNA DE CHOLCHOL</t>
  </si>
  <si>
    <t>CONTRATACIÓN DE PROFESIONALES PARA GENERACIÓN DE PROYECTOS DE SANEAMIENTO SANITARIO Y ELECTRIFICACION</t>
  </si>
  <si>
    <t>CONTRATACIÓN DE ASESORÍA PROFESIONAL PARA CATASTRO Y GENERACIÓN DE PROYECTOS EN EL ÁREA DE SANEAMIENTO SANITARIO DIVERSOS SECTORES COMUNA DE RETIRO</t>
  </si>
  <si>
    <t>ASISTENCIA TÉCNICA SECPLAN</t>
  </si>
  <si>
    <t>ASISTENCIA TÉCNICA OBRAS</t>
  </si>
  <si>
    <t>CONTINUACIÓN III ASISTENCIA TÉCNICA PROFESIONALESPARA PROYECTOS CON FINANCIAMIENTO DE LA SUBDERE EN LA COMUNA DE LANCO</t>
  </si>
  <si>
    <t>CONTINUACION II: CONTRATACION DE PROFESIONALES PARA GENERACION DE PROYECTOS 2017, PARA LA COMUNA DE ALTO HOSPICIO</t>
  </si>
  <si>
    <t>CONSULTORÍA PARA SOLUCIONAR LOS REQUERIMIENTOS DE ENERGÍA ELÉCTRICA DE LAS DEPENDENCIAS DE EDUCACIÓN Y SALUD, MEDIANTE ERNC</t>
  </si>
  <si>
    <t>RECAMBIO MASIVO DE LUMINARIAS VIALES EN LOCALIDADES DE SAN PATRICIO Y CHERQUENCO DE LA COMUNA DE VILCÚN</t>
  </si>
  <si>
    <t>RODRIGO ALEJANDRO DIAZ DIAZ</t>
  </si>
  <si>
    <t>PABLO OROZ OROZ</t>
  </si>
  <si>
    <t>ROBERTO ANDRES RUIZ VIAL</t>
  </si>
  <si>
    <t>PATRICIO PONCE NOVACK</t>
  </si>
  <si>
    <t>PAOLA ANDREA OJEDA CARRILLO</t>
  </si>
  <si>
    <t>FELIX AUGUSTO VELÁSQUEZ TAPIA</t>
  </si>
  <si>
    <t>MACARENA MARTINEZ PINASCO</t>
  </si>
  <si>
    <t>CECILIA ISABEL CONTADOR VELIZ</t>
  </si>
  <si>
    <t>SEBASTIAN ANDRES ARGANDOÑA  ROMERO</t>
  </si>
  <si>
    <t>RODRIGO ANDRES  CAMPOS GONZALEZ</t>
  </si>
  <si>
    <t>PABLO IGNACIO</t>
  </si>
  <si>
    <t>FABIAN ALONSO ARANCIBIA PERALTA</t>
  </si>
  <si>
    <t>EDWARD JOHN ZARATE ITE</t>
  </si>
  <si>
    <t>RODRIGO  SALINAS ROJAS</t>
  </si>
  <si>
    <t>DEIVID ANTONIO ROJAS SARRIA</t>
  </si>
  <si>
    <t>NICOLE BARAHONA GAETE BARAHONA GAETE</t>
  </si>
  <si>
    <t>LUIS BECERRA MAVHUCA BECERRA ,MACHUCA</t>
  </si>
  <si>
    <t>FREDY  CACERES VALDIVIA</t>
  </si>
  <si>
    <t>GUSTAVO ANCAPI CAYUL</t>
  </si>
  <si>
    <t>FRANCISCO JAVIER PASTRANA CONCHA</t>
  </si>
  <si>
    <t>IGNACIO ESTEBAN ROSALES  TOLEDO</t>
  </si>
  <si>
    <t>RODRIGO CARLOS ZELADA CRUZ</t>
  </si>
  <si>
    <t>CECILIA ANDREA ESCOBAR  ESPINOZA</t>
  </si>
  <si>
    <t>CARMEN MORA ZAMUDIO</t>
  </si>
  <si>
    <t>CARLOS AVILA CORNEJO</t>
  </si>
  <si>
    <t>CENTRO PROFESIONALES PARA EL DESARROLLO E INNOVACIÓN DE LA GESTION</t>
  </si>
  <si>
    <t>EVELYN FRACISCA ESPINOSA HENRIQUEZ</t>
  </si>
  <si>
    <t>MARÍA JOSÉ DÍAZ HERNANDEZ</t>
  </si>
  <si>
    <t>PAULINA CONSTANZA LOYOLA FERNANDEZ</t>
  </si>
  <si>
    <t>DANICA MABEL  RUBIO ESPINOSA</t>
  </si>
  <si>
    <t>EDUARDO ANTONIO URQUIZAR  ESPINOZA</t>
  </si>
  <si>
    <t>CRISTIAN</t>
  </si>
  <si>
    <t>ALVARO ENRIQUE MORALES UMAÑA</t>
  </si>
  <si>
    <t>VICTOR MANUEL HERNANDEZ BARROS</t>
  </si>
  <si>
    <t>CONTRATACIÓN  DE  ASISTENCIA TÉCNICA PMB DIVERSAS LOCALIDAES DE LA COMUNA DE VILLA ALEGRE</t>
  </si>
  <si>
    <t>RICARDO SEPULVEDA CONCHA  </t>
  </si>
  <si>
    <t>SOFIA ANDREA GONZALEZ MATAMALA</t>
  </si>
  <si>
    <t>PLASTIC OMNIUN S.A.</t>
  </si>
  <si>
    <t>ASISTENCIA TÉCNICA PARA FORMULACIÓN Y EVALUACIÓN DE PROYECTOS EN INFRAESTRUCTURA SANITARIA EN LOCALIDADES DE LARAQUETE, CARAMPANGUE, LLICO, PUNTA LAVA</t>
  </si>
  <si>
    <t>ALEXIS ERNESTO SALAZAR MENESES</t>
  </si>
  <si>
    <t>PABLO ENRIQUE  VARGAS HERNANDEZ</t>
  </si>
  <si>
    <t>PABLO ESTEBAN GARCÍA CORNEJO</t>
  </si>
  <si>
    <t>LUIS ANTONIO MUÑOZ  VASQUEZ</t>
  </si>
  <si>
    <t>WILLIAMS LEOPOLDO MORENO BRIONES</t>
  </si>
  <si>
    <t>DAGOBERTO ANTONIO SANHUEZA CARRILLO</t>
  </si>
  <si>
    <t>LAURA ANGELICA  SEPULVEDA MORALES</t>
  </si>
  <si>
    <t>LUIS DAVID RUZ  OLIVARES</t>
  </si>
  <si>
    <t>JUAN ESTEBAN ACUÑA ULLOA  </t>
  </si>
  <si>
    <t>FERNANDO ANTONIO SEPULVEDA ALVIAL</t>
  </si>
  <si>
    <t>OMER ESTEBAN  LOYOLA SUSPERREGUY</t>
  </si>
  <si>
    <t>LUIS CARRASCO CISTERNA</t>
  </si>
  <si>
    <t>FERNANDO GUILLERMO SANDOVAL RAMIREZ  </t>
  </si>
  <si>
    <t>JORGE FUENTES VARELA</t>
  </si>
  <si>
    <t>NICOLAS  GARCIA  CASTILLO</t>
  </si>
  <si>
    <t>PATRICIO  SALAS BARRA</t>
  </si>
  <si>
    <t>BIANCA  VILLEGAS MATAMALA</t>
  </si>
  <si>
    <t>ALTO BIOBÍO</t>
  </si>
  <si>
    <t>NICOLAS IVAN  ESCOBAR JARA</t>
  </si>
  <si>
    <t>FELIPE EDUARDO HERRERA NEIRA</t>
  </si>
  <si>
    <t>FRANCISCO HERMOSILLA JARA</t>
  </si>
  <si>
    <t>LUIS GERARDO  GODOY CAMPOS</t>
  </si>
  <si>
    <t>IVAN EDUARDO  RAMIREZ CONTRERAS</t>
  </si>
  <si>
    <t>SONDAJE Y CONSTRUCCIONES CAT SPA</t>
  </si>
  <si>
    <t>SERVICIOS DE INGENIERIA Y MANTENCIÓN INDUSTRIAL SELAT LTDA</t>
  </si>
  <si>
    <t>ALVARO  GARCIA  SANHUEZA</t>
  </si>
  <si>
    <t>GUSTAVO FUENTES ABURTO</t>
  </si>
  <si>
    <t>OBRAS CIVILES ELIANA DE ORUE RIOS E.I.R.L.</t>
  </si>
  <si>
    <t>JUAN CARLOS RINCONES GALLARDO  RINCONES  GALLARDO</t>
  </si>
  <si>
    <t>LEONARDO SEPÚLVEDA MUÑOZ</t>
  </si>
  <si>
    <t>EDUARDO ACUÑA GONZALEZ</t>
  </si>
  <si>
    <t>FELIPE ANDRES  GONZALEZ  VALLEJOS</t>
  </si>
  <si>
    <t>FRANCISCO JAVIER BRICEÑO ARAYA</t>
  </si>
  <si>
    <t>TREGUACO</t>
  </si>
  <si>
    <t>ASISTENCIA TECNICA PARA SANEAMIENTO SANITARIO EN LA  COMUNA DE YUNGAY</t>
  </si>
  <si>
    <t>JUAN CARLOS  SANHUEZA OSORIO</t>
  </si>
  <si>
    <t>ASOCIACIÓN DE MUNICIPALIDADES DEL VALLE DEL ITATA</t>
  </si>
  <si>
    <t>EQUIPO TÉCNICO PARA LA ASOCIACIÓN DE MUNICIPALIDADES DEL  VALLE DEL ITATA</t>
  </si>
  <si>
    <t>CRISTIAN ANDRÉS JIMENEZ  CAMPOS</t>
  </si>
  <si>
    <t>EVELYN ANDREA  NARVAEZ MARDONES</t>
  </si>
  <si>
    <t>DAVIS CHRISTOPHER  ESCARES  ACUÑA</t>
  </si>
  <si>
    <t>CONTRATACION DE PROFESIONALES PARA EL DISEÑO DE INICIATIVAS ASOCIADAS A SANEAMIENTO SANITARIO EN DIVERSOS SECTORES DEL TERRITORIO PUNILLA.</t>
  </si>
  <si>
    <t>JOSE FRANCISCO MEJIA MÉNDEZ</t>
  </si>
  <si>
    <t>ALEX LEONARDO TOLEDO DE LA HOZ</t>
  </si>
  <si>
    <t>ANA MARIA HUERTA RAMOS</t>
  </si>
  <si>
    <t>KARINA DE LOS ANGELES MARTINEZ CATALAN</t>
  </si>
  <si>
    <t>FELIPE ANTONIO VIDELA  QUIJON</t>
  </si>
  <si>
    <t>JAVIER ALFONSO  SÁNCHEZ  ANDRADE</t>
  </si>
  <si>
    <t>CLAUDIA MAGDALENA BOTELLO SALAZAR</t>
  </si>
  <si>
    <t>ALEJANDRO ANDRES GAZAUE THIERS</t>
  </si>
  <si>
    <t>JAIME MARCELO CAREAU CARIMAN</t>
  </si>
  <si>
    <t>SANTIAGO ANDRES  CARO MEDINA</t>
  </si>
  <si>
    <t>MARÍA CAROLINA PARDOW GARCÍA</t>
  </si>
  <si>
    <t>MARIA CECILIA  CONCHA FUENTES</t>
  </si>
  <si>
    <t>NATALIA FRANCISCA TORRES CÓRDOVA</t>
  </si>
  <si>
    <t>ALVARO DIEGO SANHUEZA ZURITA</t>
  </si>
  <si>
    <t>EDGARDO LUIS ASTETE MUÑOZ</t>
  </si>
  <si>
    <t>CONTRATACIÓN   PROFESIONALES DE APOYO EN LA ESTRATEGIA DE MINIMIZACIÓN Y GESTIÓN DE SITIO DE DISPOSICIÓN FINAL DE RSD PARA LA COMUNA DE PUCÓN</t>
  </si>
  <si>
    <t>GABRIELA FERNANDA  SOTO CORTEZ</t>
  </si>
  <si>
    <t>LILY GRACE ROMO CERDA</t>
  </si>
  <si>
    <t>VICTOR FERNANDO FLORES GONZALEZ</t>
  </si>
  <si>
    <t>ERIKA CONTRERAS NAHUELCHEO</t>
  </si>
  <si>
    <t>LORNA BELÉN  VALLEJOS  LEAL</t>
  </si>
  <si>
    <t>FRANCISCO ANDRÉS  LERMANDA  SALDÍAS</t>
  </si>
  <si>
    <t>RUBÉN ALEJANDRO SEPULVEDA ÁLVAREZ</t>
  </si>
  <si>
    <t>CONTRATACIÓN DE PROFESIONALES PARA ASISTENCIA  TECNICA  EN SANEAMIENTO SANITARIO EN SECTORES RURALES DE LA COMUNA DE ANGOL</t>
  </si>
  <si>
    <t>CONTRATACIÓN DE PROFESIONALES  PARA DIVERSOS PROYECTOS PMB</t>
  </si>
  <si>
    <t>CAMILO ANDRES  HENRIQUEZ  VALDEBENITO</t>
  </si>
  <si>
    <t>CRISTOBAL PABST PRIETO</t>
  </si>
  <si>
    <t>MAURICIO PONCE CHANDIA</t>
  </si>
  <si>
    <t>VICTOR ORTIZ CARRASCO</t>
  </si>
  <si>
    <t>CHRISTIAN  VALDEBENITO  TORRES</t>
  </si>
  <si>
    <t>YOMARA ESCARLET  CARRILLO TAPIA</t>
  </si>
  <si>
    <t>ANTONELLA ANDREA MALATESTA FLORES</t>
  </si>
  <si>
    <t>MARCO ANTONIO PALMA CURIQUEO  </t>
  </si>
  <si>
    <t>JAVIER ALEJANDRO  JARAMILLO SOTO</t>
  </si>
  <si>
    <t>KARINA MANOLA  MENDEZ ESPINOZA</t>
  </si>
  <si>
    <t>JAIME LEONARDO  INOSTROZA  PULGAR</t>
  </si>
  <si>
    <t>CRISTIAN  ERWENNE IRRIBARA</t>
  </si>
  <si>
    <t>PABLO SAEZ OBREQUE</t>
  </si>
  <si>
    <t>PATRICIA FLORES  RAMIREZ</t>
  </si>
  <si>
    <t>PAULO ALBERTO LAGOS YAÑEZ</t>
  </si>
  <si>
    <t>KAJFVKURA  ÑANCUPIL PAINIQUEO</t>
  </si>
  <si>
    <t>DIEGO  DIAZ REBOLLEDO</t>
  </si>
  <si>
    <t>MANUEL ALEJANDRO ORTIZ PACHECO</t>
  </si>
  <si>
    <t>CRISTABEL GALLEGOS VIDAL</t>
  </si>
  <si>
    <t>LYA PAZ GONZALEZ VILLAROEL</t>
  </si>
  <si>
    <t>ASISTENCIA TÉCNICA  PARA LA OPERACIÓN DEL RELLENO SANITARIO PROVINCIAL PUERTO VARAS</t>
  </si>
  <si>
    <t>FERNANDO IVÁN SOTO VARGAS  </t>
  </si>
  <si>
    <t>CRISTIAN ALEXIS TRUJILLO MALDONADO</t>
  </si>
  <si>
    <t>STEPHANIE MARISOL DIAZ STUARDO</t>
  </si>
  <si>
    <t>ASISTENCIA TÉCNICA  CATASTRO ANÁLISIS Y FORMULACIÓN DE PROYECTOS DE AGUA POTABLE Y ALCANTARILLADO RURAL COMUNA DE DALCAHUE</t>
  </si>
  <si>
    <t>CAMILO ENRIQUE SOTO SOTO</t>
  </si>
  <si>
    <t>SEBASTIÁN OSVALDO GUERRERO VARGAS</t>
  </si>
  <si>
    <t>JUAN CARLOS VÁSQUEZ CARIMÁN</t>
  </si>
  <si>
    <t>“IMPLEMENTACION DE ACCIONES ESTRATEGICAS PARA AMPLIACION DEL RADIO OPERACIONAL DE LA COMUNA DE QUELLON”</t>
  </si>
  <si>
    <t>DANILO FABIAN  CHAMIA LOPEZ</t>
  </si>
  <si>
    <t>FERNANDO ANTONIO  SEVERINO SALINAS</t>
  </si>
  <si>
    <t>PEDRO ADRIAN  JARA ANCAPI</t>
  </si>
  <si>
    <t>APOYO DE PROFESIONALES PARA LA ELABORACIÓN DE DIVERSOS PROYECTOS   COMUNA DE QUINCHAO</t>
  </si>
  <si>
    <t>PAMELA CATALINA CEBRERO CUETO</t>
  </si>
  <si>
    <t>SERGIO  SEPÚLVEDA GONZALEZ</t>
  </si>
  <si>
    <t>KARINA MARLENE MORALES ANGOTZI</t>
  </si>
  <si>
    <t>JAIRO CARRILLANCA HARO</t>
  </si>
  <si>
    <t>SCHANETTER &amp; MORELLI INGENIERIA LTDA</t>
  </si>
  <si>
    <t>PAULINA DEL CARMEN ROSAS VILLANUEVA</t>
  </si>
  <si>
    <t>CAROLINA BEATRIZ BARRIOS MARTINEZ</t>
  </si>
  <si>
    <t>JORGE MARCELO ACUÑA BURGOS</t>
  </si>
  <si>
    <t>LUIS HERNAN WIEDERHOLD ULLOA</t>
  </si>
  <si>
    <t>JONATHAN GABRIEL CATRILEF RAILLANCA</t>
  </si>
  <si>
    <t>CONSUELO JANET   CONTRERAS RIQUELME</t>
  </si>
  <si>
    <t>ASOCIACIÓN MUNICIPALIDADES PROVINCIA DE LLANQUIHUE</t>
  </si>
  <si>
    <t>CARLOS LUIS SOTO QUIDIANTE</t>
  </si>
  <si>
    <t>JOSELITO ERARDO LAGOS RUBILAR  </t>
  </si>
  <si>
    <t>ALEJANDRO JAVIER BORQUEZ FELMER  </t>
  </si>
  <si>
    <t>JORGE GUTIERREZ BERRIOS</t>
  </si>
  <si>
    <t>JUAN CORTES DIAZ</t>
  </si>
  <si>
    <t>JOSE RAUL  URIBE  SOTO</t>
  </si>
  <si>
    <t>NÉSTOR GERMÁN SOTOMAYOR BAHAMONDE</t>
  </si>
  <si>
    <t>DIEGO LEONARDO  JARAMILLO BECKER</t>
  </si>
  <si>
    <t>JORGE LUIS FOLLIA RETAMALES</t>
  </si>
  <si>
    <t>ALEJANDRA JAVIERA SILVA ESTAY</t>
  </si>
  <si>
    <t>EDUARDO ENRIQUE SANTANDER FAÚNDEZ</t>
  </si>
  <si>
    <t>FERNANDO CESAR VERGARA ORTUZAR</t>
  </si>
  <si>
    <t>HECTOR EDUARDO LEYTON ROMERO</t>
  </si>
  <si>
    <t>MACARENA ANDREA VEJAR CORNEJO</t>
  </si>
  <si>
    <t>VICTOR ALEJANDRO  SAAVEDRA BARRIL</t>
  </si>
  <si>
    <t>MOISES IGNACIO NAVARRO CALFUN</t>
  </si>
  <si>
    <t>LORENA CECILIA JIMÉNEZ CUBILLOS</t>
  </si>
  <si>
    <t>SERGIO ORTÍZ RIOSECO</t>
  </si>
  <si>
    <t>ALVARO FELIPE ESPEJO LEON</t>
  </si>
  <si>
    <t>MARCO ANTONIO ZEPEDA RISSO</t>
  </si>
  <si>
    <t>DANITZA RAQUEL MEDINA GONZALEZ</t>
  </si>
  <si>
    <t>NICOLÁS ANTONIO NAVIA VELÁSQUEZ  </t>
  </si>
  <si>
    <t>FELIPE GREZ LARRAIN</t>
  </si>
  <si>
    <t>CRISTIAN JAVIER TOBAR LEAL</t>
  </si>
  <si>
    <t>EXEQUIEL EMILIO ROJAS ROJAS  </t>
  </si>
  <si>
    <t>MÓNICA ALEJANDRA RIVERA LARA</t>
  </si>
  <si>
    <t>VIRGINIA JACQUELINE  BEHM CHANG</t>
  </si>
  <si>
    <t>CRISTIAN FELIPE TELLO SILVA</t>
  </si>
  <si>
    <t>FELIPE HERNANDEZ FUENTES</t>
  </si>
  <si>
    <t>SERGIO  ZANETTI ROSAS</t>
  </si>
  <si>
    <t>FRANKLIN MORALES BORQUEZ</t>
  </si>
  <si>
    <t>MARCIA PINTO CALDERON</t>
  </si>
  <si>
    <t>ISMAEL ANTONIO RUBIO BOZO</t>
  </si>
  <si>
    <t>CRISTIAN CESAR  BERRIOS  ARREDONDO</t>
  </si>
  <si>
    <t>: ANA BLANCA ROSA  SANDOVAL  DUARTE</t>
  </si>
  <si>
    <t>NICOLAS ALEXANDER OLIVERO ROJAS</t>
  </si>
  <si>
    <t>CONSTRUCCIÓN CASETAS  SANITARIAS DE 6 CERROS DE CORRAL.</t>
  </si>
  <si>
    <t>DIMAR E.I.R.L.</t>
  </si>
  <si>
    <t>GUSTAVO ANDRES CARRILLO NAVARRETE</t>
  </si>
  <si>
    <t>IGNASIO FELIPE MARISLAO GONZALEZ</t>
  </si>
  <si>
    <t>MARIO IVAN ROMERO OLIVERA</t>
  </si>
  <si>
    <t>CONSTRUCTORA PIREN SPA</t>
  </si>
  <si>
    <t>JUAN PABLO MORA JARA</t>
  </si>
  <si>
    <t>ANDRÉS GABRIEL SAN MARTÍN  CONTRERAS</t>
  </si>
  <si>
    <t>MATÍAS IGNACIO  CÉSPEDES AGUILAR</t>
  </si>
  <si>
    <t>REGIÓN DE ARICA Y PARINACOTA</t>
  </si>
  <si>
    <t>CRISTIAN EDUARDO FUENTES TIRAPEGUI</t>
  </si>
  <si>
    <t>Año 2017 3er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</si>
</sst>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_-* #,##0\ _€_-;\-* #,##0\ _€_-;_-* &quot;-&quot;??\ _€_-;_-@_-"/>
    <numFmt numFmtId="166" formatCode="#,##0_ ;[Red]\-#,##0\ "/>
    <numFmt numFmtId="167" formatCode="yyyy/mm/dd;@"/>
  </numFmts>
  <fonts count="10" x14ac:knownFonts="1">
    <font>
      <sz val="10"/>
      <name val="Arial"/>
    </font>
    <font>
      <sz val="10"/>
      <name val="Arial"/>
      <family val="2"/>
    </font>
    <font>
      <sz val="10"/>
      <name val="Verdana"/>
      <family val="2"/>
    </font>
    <font>
      <b/>
      <sz val="10"/>
      <name val="Verdana"/>
      <family val="2"/>
    </font>
    <font>
      <sz val="10"/>
      <name val="Arial"/>
      <family val="2"/>
    </font>
    <font>
      <sz val="10"/>
      <color indexed="8"/>
      <name val="MS Sans Serif"/>
      <family val="2"/>
    </font>
    <font>
      <b/>
      <sz val="10"/>
      <color indexed="8"/>
      <name val="Verdana"/>
      <family val="2"/>
    </font>
    <font>
      <b/>
      <sz val="10"/>
      <name val="Arial"/>
      <family val="2"/>
    </font>
    <font>
      <b/>
      <sz val="11"/>
      <name val="Arial"/>
      <family val="2"/>
    </font>
    <font>
      <sz val="10"/>
      <color theme="1"/>
      <name val="Calibri"/>
      <family val="2"/>
      <scheme val="minor"/>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s>
  <borders count="12">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0" fontId="1" fillId="0" borderId="0"/>
    <xf numFmtId="43" fontId="4" fillId="0" borderId="0" applyFont="0" applyFill="0" applyBorder="0" applyAlignment="0" applyProtection="0"/>
    <xf numFmtId="9" fontId="4" fillId="0" borderId="0" applyFont="0" applyFill="0" applyBorder="0" applyAlignment="0" applyProtection="0"/>
    <xf numFmtId="0" fontId="5" fillId="0" borderId="0"/>
  </cellStyleXfs>
  <cellXfs count="58">
    <xf numFmtId="0" fontId="0" fillId="0" borderId="0" xfId="0"/>
    <xf numFmtId="0" fontId="2" fillId="0" borderId="0" xfId="0" applyFont="1"/>
    <xf numFmtId="0" fontId="2" fillId="3" borderId="0" xfId="0" applyFont="1" applyFill="1"/>
    <xf numFmtId="0" fontId="2" fillId="3" borderId="0" xfId="0" applyFont="1" applyFill="1" applyAlignment="1">
      <alignment horizontal="center" vertical="center"/>
    </xf>
    <xf numFmtId="0" fontId="2" fillId="3" borderId="0" xfId="0" applyFont="1" applyFill="1" applyAlignment="1">
      <alignment horizontal="left"/>
    </xf>
    <xf numFmtId="0" fontId="2" fillId="0" borderId="0" xfId="0" applyFont="1" applyAlignment="1">
      <alignment horizontal="left"/>
    </xf>
    <xf numFmtId="0" fontId="2" fillId="3" borderId="0" xfId="0" applyFont="1" applyFill="1" applyAlignment="1">
      <alignment horizontal="justify" vertical="center"/>
    </xf>
    <xf numFmtId="0" fontId="2" fillId="0" borderId="0" xfId="0" applyFont="1" applyAlignment="1">
      <alignment horizontal="justify" vertical="center"/>
    </xf>
    <xf numFmtId="0" fontId="2" fillId="3" borderId="0" xfId="0" applyFont="1" applyFill="1" applyAlignment="1">
      <alignment horizontal="left" vertical="center"/>
    </xf>
    <xf numFmtId="0" fontId="2" fillId="0" borderId="0" xfId="0" applyFont="1" applyAlignment="1">
      <alignment horizontal="left" vertical="center"/>
    </xf>
    <xf numFmtId="0" fontId="2" fillId="4" borderId="0" xfId="0" applyFont="1" applyFill="1" applyBorder="1" applyAlignment="1">
      <alignment horizontal="justify" vertical="center" wrapText="1"/>
    </xf>
    <xf numFmtId="0" fontId="3" fillId="4" borderId="0" xfId="0" applyFont="1" applyFill="1" applyBorder="1" applyAlignment="1">
      <alignment horizontal="left" vertical="center"/>
    </xf>
    <xf numFmtId="0" fontId="6" fillId="5" borderId="1" xfId="4" applyFont="1" applyFill="1" applyBorder="1" applyAlignment="1">
      <alignment horizontal="center" vertical="center" wrapText="1"/>
    </xf>
    <xf numFmtId="0" fontId="6" fillId="5" borderId="7" xfId="4" applyFont="1" applyFill="1" applyBorder="1" applyAlignment="1">
      <alignment horizontal="center" vertical="center" wrapText="1"/>
    </xf>
    <xf numFmtId="166" fontId="0" fillId="0" borderId="0" xfId="0" applyNumberFormat="1"/>
    <xf numFmtId="164" fontId="0" fillId="0" borderId="0" xfId="2" applyNumberFormat="1" applyFont="1"/>
    <xf numFmtId="0" fontId="3" fillId="0" borderId="0" xfId="0" applyFont="1" applyAlignment="1">
      <alignment horizontal="left" vertical="justify"/>
    </xf>
    <xf numFmtId="0" fontId="2" fillId="0" borderId="0" xfId="0" applyFont="1" applyAlignment="1">
      <alignment horizontal="left" vertical="justify"/>
    </xf>
    <xf numFmtId="0" fontId="7" fillId="0" borderId="0" xfId="0" applyFont="1" applyAlignment="1">
      <alignment horizontal="center" vertical="center"/>
    </xf>
    <xf numFmtId="3" fontId="7" fillId="2" borderId="4" xfId="0" applyNumberFormat="1" applyFont="1" applyFill="1" applyBorder="1" applyAlignment="1">
      <alignment horizontal="left" vertical="center"/>
    </xf>
    <xf numFmtId="0" fontId="0" fillId="0" borderId="0" xfId="0" applyAlignment="1">
      <alignment horizontal="left" vertical="justify"/>
    </xf>
    <xf numFmtId="166" fontId="0" fillId="0" borderId="0" xfId="0" applyNumberFormat="1" applyAlignment="1">
      <alignment horizontal="left" vertical="justify"/>
    </xf>
    <xf numFmtId="0" fontId="9" fillId="0" borderId="8" xfId="0" applyFont="1" applyBorder="1"/>
    <xf numFmtId="164" fontId="9" fillId="0" borderId="8" xfId="2" applyNumberFormat="1" applyFont="1" applyBorder="1"/>
    <xf numFmtId="164" fontId="2" fillId="3" borderId="0" xfId="2" applyNumberFormat="1" applyFont="1" applyFill="1"/>
    <xf numFmtId="167" fontId="9" fillId="0" borderId="0" xfId="0" applyNumberFormat="1" applyFont="1" applyAlignment="1">
      <alignment horizontal="center"/>
    </xf>
    <xf numFmtId="0" fontId="9" fillId="0" borderId="10" xfId="0" applyFont="1" applyBorder="1"/>
    <xf numFmtId="164" fontId="9" fillId="0" borderId="10" xfId="2" applyNumberFormat="1" applyFont="1" applyBorder="1"/>
    <xf numFmtId="0" fontId="6" fillId="5" borderId="4" xfId="4" applyFont="1" applyFill="1" applyBorder="1" applyAlignment="1">
      <alignment horizontal="center" vertical="center" wrapText="1"/>
    </xf>
    <xf numFmtId="164" fontId="6" fillId="5" borderId="7" xfId="2" applyNumberFormat="1" applyFont="1" applyFill="1" applyBorder="1" applyAlignment="1">
      <alignment horizontal="center" vertical="center" wrapText="1"/>
    </xf>
    <xf numFmtId="165" fontId="6" fillId="5" borderId="2" xfId="2" applyNumberFormat="1" applyFont="1" applyFill="1" applyBorder="1" applyAlignment="1">
      <alignment horizontal="center" vertical="center" wrapText="1"/>
    </xf>
    <xf numFmtId="164" fontId="2" fillId="0" borderId="0" xfId="0" applyNumberFormat="1" applyFont="1"/>
    <xf numFmtId="0" fontId="3" fillId="0" borderId="0" xfId="0" applyFont="1" applyAlignment="1">
      <alignment horizontal="left" vertical="center"/>
    </xf>
    <xf numFmtId="0" fontId="3" fillId="3" borderId="0" xfId="0" applyFont="1" applyFill="1" applyAlignment="1">
      <alignment horizontal="center"/>
    </xf>
    <xf numFmtId="0" fontId="3" fillId="0" borderId="0" xfId="0" applyFont="1" applyAlignment="1">
      <alignment horizontal="left" vertical="justify"/>
    </xf>
    <xf numFmtId="3" fontId="1" fillId="2" borderId="3" xfId="0" applyNumberFormat="1" applyFont="1" applyFill="1" applyBorder="1" applyAlignment="1">
      <alignment horizontal="left" vertical="center" wrapText="1"/>
    </xf>
    <xf numFmtId="3" fontId="1" fillId="2" borderId="5" xfId="0" applyNumberFormat="1" applyFont="1" applyFill="1" applyBorder="1" applyAlignment="1">
      <alignment horizontal="left" vertical="center" wrapText="1"/>
    </xf>
    <xf numFmtId="3" fontId="1" fillId="2" borderId="6" xfId="0" applyNumberFormat="1" applyFont="1" applyFill="1" applyBorder="1" applyAlignment="1">
      <alignment horizontal="left" vertical="center" wrapText="1"/>
    </xf>
    <xf numFmtId="0" fontId="3" fillId="2" borderId="8" xfId="0" applyFont="1" applyFill="1" applyBorder="1" applyAlignment="1">
      <alignment horizontal="center" vertical="center"/>
    </xf>
    <xf numFmtId="0" fontId="2" fillId="2" borderId="8" xfId="0" applyFont="1" applyFill="1" applyBorder="1" applyAlignment="1">
      <alignment horizontal="center" vertical="center" wrapText="1"/>
    </xf>
    <xf numFmtId="3" fontId="3" fillId="0" borderId="8" xfId="0" applyNumberFormat="1" applyFont="1" applyFill="1" applyBorder="1" applyAlignment="1">
      <alignment horizontal="right"/>
    </xf>
    <xf numFmtId="3" fontId="2" fillId="0" borderId="8" xfId="0" applyNumberFormat="1" applyFont="1" applyFill="1" applyBorder="1" applyAlignment="1">
      <alignment horizontal="right"/>
    </xf>
    <xf numFmtId="0" fontId="3" fillId="2" borderId="8" xfId="0" applyFont="1" applyFill="1" applyBorder="1" applyAlignment="1">
      <alignment horizontal="left" vertical="top"/>
    </xf>
    <xf numFmtId="0" fontId="2" fillId="2" borderId="8" xfId="0" applyFont="1" applyFill="1" applyBorder="1" applyAlignment="1">
      <alignment horizontal="left" vertical="top"/>
    </xf>
    <xf numFmtId="0" fontId="3" fillId="3" borderId="0" xfId="0" applyFont="1" applyFill="1" applyAlignment="1">
      <alignment horizontal="left" vertical="center"/>
    </xf>
    <xf numFmtId="0" fontId="3" fillId="3" borderId="0" xfId="0" applyFont="1" applyFill="1" applyAlignment="1">
      <alignment vertical="center"/>
    </xf>
    <xf numFmtId="0" fontId="2" fillId="0" borderId="10" xfId="1" applyFont="1" applyFill="1" applyBorder="1" applyAlignment="1">
      <alignment horizontal="center" vertical="center"/>
    </xf>
    <xf numFmtId="0" fontId="2" fillId="0" borderId="10" xfId="1" applyFont="1" applyFill="1" applyBorder="1" applyAlignment="1">
      <alignment horizontal="right" vertical="center"/>
    </xf>
    <xf numFmtId="0" fontId="2" fillId="0" borderId="10" xfId="1" applyFont="1" applyFill="1" applyBorder="1" applyAlignment="1">
      <alignment vertical="center"/>
    </xf>
    <xf numFmtId="0" fontId="2" fillId="0" borderId="11" xfId="1" applyFont="1" applyFill="1" applyBorder="1" applyAlignment="1">
      <alignment vertical="center"/>
    </xf>
    <xf numFmtId="164" fontId="2" fillId="0" borderId="10" xfId="2" applyNumberFormat="1" applyFont="1" applyBorder="1"/>
    <xf numFmtId="9" fontId="2" fillId="0" borderId="10" xfId="3" applyFont="1" applyBorder="1"/>
    <xf numFmtId="0" fontId="2" fillId="0" borderId="8" xfId="1" applyFont="1" applyFill="1" applyBorder="1" applyAlignment="1">
      <alignment horizontal="center" vertical="center"/>
    </xf>
    <xf numFmtId="0" fontId="2" fillId="0" borderId="8" xfId="1" applyFont="1" applyFill="1" applyBorder="1" applyAlignment="1">
      <alignment horizontal="right" vertical="center"/>
    </xf>
    <xf numFmtId="0" fontId="2" fillId="0" borderId="8" xfId="1" applyFont="1" applyFill="1" applyBorder="1" applyAlignment="1">
      <alignment vertical="center"/>
    </xf>
    <xf numFmtId="0" fontId="2" fillId="0" borderId="9" xfId="1" applyFont="1" applyFill="1" applyBorder="1" applyAlignment="1">
      <alignment vertical="center"/>
    </xf>
    <xf numFmtId="164" fontId="2" fillId="0" borderId="8" xfId="2" applyNumberFormat="1" applyFont="1" applyBorder="1"/>
    <xf numFmtId="9" fontId="2" fillId="0" borderId="8" xfId="3" applyFont="1" applyBorder="1"/>
  </cellXfs>
  <cellStyles count="5">
    <cellStyle name="Millares" xfId="2" builtinId="3"/>
    <cellStyle name="Normal" xfId="0" builtinId="0"/>
    <cellStyle name="Normal 2" xfId="1"/>
    <cellStyle name="Normal_Hoja1" xfId="4"/>
    <cellStyle name="Porcentaj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44824</xdr:colOff>
      <xdr:row>0</xdr:row>
      <xdr:rowOff>33617</xdr:rowOff>
    </xdr:from>
    <xdr:to>
      <xdr:col>1</xdr:col>
      <xdr:colOff>284630</xdr:colOff>
      <xdr:row>6</xdr:row>
      <xdr:rowOff>147917</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24" y="33617"/>
          <a:ext cx="1181100" cy="1055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9526</xdr:colOff>
      <xdr:row>1</xdr:row>
      <xdr:rowOff>0</xdr:rowOff>
    </xdr:from>
    <xdr:to>
      <xdr:col>2</xdr:col>
      <xdr:colOff>1000126</xdr:colOff>
      <xdr:row>6</xdr:row>
      <xdr:rowOff>47625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1" y="16192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Flujo%202017\FLUJO%20MODIFICADO%2022.08.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la Veronica "/>
      <sheetName val="D. Española"/>
      <sheetName val="PRESUPUESTO"/>
      <sheetName val="FLUJO"/>
      <sheetName val="CERRADOS"/>
      <sheetName val="Distribuciones"/>
      <sheetName val="Reintegros"/>
      <sheetName val="RENDICIONES"/>
      <sheetName val="Resumen Giros 2015"/>
      <sheetName val="Resumen Giros 2016"/>
      <sheetName val="Resumen Giros 2017"/>
      <sheetName val="Remesas 2017"/>
      <sheetName val="TABLAS"/>
      <sheetName val="19862"/>
      <sheetName val="plantilla 19862"/>
    </sheetNames>
    <sheetDataSet>
      <sheetData sheetId="0"/>
      <sheetData sheetId="1"/>
      <sheetData sheetId="2"/>
      <sheetData sheetId="3"/>
      <sheetData sheetId="4"/>
      <sheetData sheetId="5"/>
      <sheetData sheetId="6"/>
      <sheetData sheetId="7"/>
      <sheetData sheetId="8"/>
      <sheetData sheetId="9"/>
      <sheetData sheetId="10">
        <row r="5">
          <cell r="B5" t="str">
            <v>Mes de Giro</v>
          </cell>
          <cell r="C5" t="str">
            <v>Enero</v>
          </cell>
          <cell r="D5" t="str">
            <v>Febrero</v>
          </cell>
          <cell r="E5" t="str">
            <v>Marzo</v>
          </cell>
          <cell r="F5" t="str">
            <v>Abril</v>
          </cell>
          <cell r="G5" t="str">
            <v>Mayo</v>
          </cell>
          <cell r="H5" t="str">
            <v>Junio</v>
          </cell>
          <cell r="I5" t="str">
            <v>Julio</v>
          </cell>
          <cell r="J5" t="str">
            <v>Agosto</v>
          </cell>
          <cell r="K5" t="str">
            <v>Septiembre</v>
          </cell>
        </row>
        <row r="6">
          <cell r="B6">
            <v>4106110702</v>
          </cell>
          <cell r="C6">
            <v>0</v>
          </cell>
          <cell r="D6">
            <v>0</v>
          </cell>
          <cell r="E6">
            <v>0</v>
          </cell>
          <cell r="F6">
            <v>0</v>
          </cell>
          <cell r="G6">
            <v>0</v>
          </cell>
          <cell r="H6">
            <v>0</v>
          </cell>
          <cell r="I6">
            <v>0</v>
          </cell>
          <cell r="J6">
            <v>0</v>
          </cell>
          <cell r="K6">
            <v>0</v>
          </cell>
        </row>
        <row r="7">
          <cell r="B7">
            <v>50421</v>
          </cell>
          <cell r="C7">
            <v>0</v>
          </cell>
          <cell r="D7">
            <v>0</v>
          </cell>
          <cell r="E7">
            <v>0</v>
          </cell>
          <cell r="F7">
            <v>0</v>
          </cell>
          <cell r="G7">
            <v>0</v>
          </cell>
          <cell r="H7">
            <v>0</v>
          </cell>
          <cell r="I7">
            <v>0</v>
          </cell>
          <cell r="J7">
            <v>0</v>
          </cell>
          <cell r="K7">
            <v>0</v>
          </cell>
        </row>
        <row r="8">
          <cell r="B8">
            <v>5101140403</v>
          </cell>
          <cell r="C8">
            <v>0</v>
          </cell>
          <cell r="D8">
            <v>0</v>
          </cell>
          <cell r="E8">
            <v>0</v>
          </cell>
          <cell r="F8">
            <v>0</v>
          </cell>
          <cell r="G8">
            <v>0</v>
          </cell>
          <cell r="H8">
            <v>0</v>
          </cell>
          <cell r="I8">
            <v>0</v>
          </cell>
          <cell r="J8">
            <v>0</v>
          </cell>
          <cell r="K8">
            <v>0</v>
          </cell>
        </row>
        <row r="9">
          <cell r="B9">
            <v>7308120403</v>
          </cell>
          <cell r="C9">
            <v>0</v>
          </cell>
          <cell r="D9">
            <v>0</v>
          </cell>
          <cell r="E9">
            <v>0</v>
          </cell>
          <cell r="F9">
            <v>0</v>
          </cell>
          <cell r="G9">
            <v>0</v>
          </cell>
          <cell r="H9">
            <v>0</v>
          </cell>
          <cell r="I9">
            <v>0</v>
          </cell>
          <cell r="J9">
            <v>0</v>
          </cell>
          <cell r="K9">
            <v>0</v>
          </cell>
        </row>
        <row r="10">
          <cell r="B10">
            <v>7403120702</v>
          </cell>
          <cell r="C10">
            <v>0</v>
          </cell>
          <cell r="D10">
            <v>0</v>
          </cell>
          <cell r="E10">
            <v>15315357</v>
          </cell>
          <cell r="F10">
            <v>0</v>
          </cell>
          <cell r="G10">
            <v>0</v>
          </cell>
          <cell r="H10">
            <v>0</v>
          </cell>
          <cell r="I10">
            <v>0</v>
          </cell>
          <cell r="J10">
            <v>0</v>
          </cell>
          <cell r="K10">
            <v>0</v>
          </cell>
        </row>
        <row r="11">
          <cell r="B11">
            <v>7203130401</v>
          </cell>
          <cell r="C11">
            <v>0</v>
          </cell>
          <cell r="D11">
            <v>0</v>
          </cell>
          <cell r="E11">
            <v>0</v>
          </cell>
          <cell r="F11">
            <v>0</v>
          </cell>
          <cell r="G11">
            <v>0</v>
          </cell>
          <cell r="H11">
            <v>0</v>
          </cell>
          <cell r="I11">
            <v>0</v>
          </cell>
          <cell r="J11">
            <v>0</v>
          </cell>
          <cell r="K11">
            <v>0</v>
          </cell>
        </row>
        <row r="12">
          <cell r="B12">
            <v>8404130401</v>
          </cell>
          <cell r="C12">
            <v>0</v>
          </cell>
          <cell r="D12">
            <v>0</v>
          </cell>
          <cell r="E12">
            <v>0</v>
          </cell>
          <cell r="F12">
            <v>0</v>
          </cell>
          <cell r="G12">
            <v>0</v>
          </cell>
          <cell r="H12">
            <v>0</v>
          </cell>
          <cell r="I12">
            <v>0</v>
          </cell>
          <cell r="J12">
            <v>0</v>
          </cell>
          <cell r="K12">
            <v>0</v>
          </cell>
        </row>
        <row r="13">
          <cell r="B13">
            <v>8102130706</v>
          </cell>
          <cell r="C13">
            <v>0</v>
          </cell>
          <cell r="D13">
            <v>0</v>
          </cell>
          <cell r="E13">
            <v>0</v>
          </cell>
          <cell r="F13">
            <v>0</v>
          </cell>
          <cell r="G13">
            <v>0</v>
          </cell>
          <cell r="H13">
            <v>0</v>
          </cell>
          <cell r="I13">
            <v>0</v>
          </cell>
          <cell r="J13">
            <v>0</v>
          </cell>
          <cell r="K13">
            <v>0</v>
          </cell>
        </row>
        <row r="14">
          <cell r="B14">
            <v>8408141003</v>
          </cell>
          <cell r="C14">
            <v>0</v>
          </cell>
          <cell r="D14">
            <v>0</v>
          </cell>
          <cell r="E14">
            <v>0</v>
          </cell>
          <cell r="F14">
            <v>0</v>
          </cell>
          <cell r="G14">
            <v>0</v>
          </cell>
          <cell r="H14">
            <v>9625000</v>
          </cell>
          <cell r="I14">
            <v>0</v>
          </cell>
          <cell r="J14">
            <v>0</v>
          </cell>
          <cell r="K14">
            <v>0</v>
          </cell>
        </row>
        <row r="15">
          <cell r="B15">
            <v>9211110401</v>
          </cell>
          <cell r="C15">
            <v>0</v>
          </cell>
          <cell r="D15">
            <v>0</v>
          </cell>
          <cell r="E15">
            <v>0</v>
          </cell>
          <cell r="F15">
            <v>0</v>
          </cell>
          <cell r="G15">
            <v>0</v>
          </cell>
          <cell r="H15">
            <v>0</v>
          </cell>
          <cell r="I15">
            <v>0</v>
          </cell>
          <cell r="J15">
            <v>0</v>
          </cell>
          <cell r="K15">
            <v>0</v>
          </cell>
        </row>
        <row r="16">
          <cell r="B16">
            <v>9101110707</v>
          </cell>
          <cell r="C16">
            <v>0</v>
          </cell>
          <cell r="D16">
            <v>0</v>
          </cell>
          <cell r="E16">
            <v>0</v>
          </cell>
          <cell r="F16">
            <v>0</v>
          </cell>
          <cell r="G16">
            <v>0</v>
          </cell>
          <cell r="H16">
            <v>0</v>
          </cell>
          <cell r="I16">
            <v>0</v>
          </cell>
          <cell r="J16">
            <v>0</v>
          </cell>
          <cell r="K16">
            <v>0</v>
          </cell>
        </row>
        <row r="17">
          <cell r="B17">
            <v>9109110703</v>
          </cell>
          <cell r="C17">
            <v>0</v>
          </cell>
          <cell r="D17">
            <v>0</v>
          </cell>
          <cell r="E17">
            <v>0</v>
          </cell>
          <cell r="F17">
            <v>0</v>
          </cell>
          <cell r="G17">
            <v>0</v>
          </cell>
          <cell r="H17">
            <v>0</v>
          </cell>
          <cell r="I17">
            <v>0</v>
          </cell>
          <cell r="J17">
            <v>0</v>
          </cell>
          <cell r="K17">
            <v>0</v>
          </cell>
        </row>
        <row r="18">
          <cell r="B18">
            <v>9205120706</v>
          </cell>
          <cell r="C18">
            <v>0</v>
          </cell>
          <cell r="D18">
            <v>0</v>
          </cell>
          <cell r="E18">
            <v>0</v>
          </cell>
          <cell r="F18">
            <v>0</v>
          </cell>
          <cell r="G18">
            <v>0</v>
          </cell>
          <cell r="H18">
            <v>0</v>
          </cell>
          <cell r="I18">
            <v>0</v>
          </cell>
          <cell r="J18">
            <v>0</v>
          </cell>
          <cell r="K18">
            <v>0</v>
          </cell>
        </row>
        <row r="19">
          <cell r="B19">
            <v>100508</v>
          </cell>
          <cell r="C19">
            <v>0</v>
          </cell>
          <cell r="D19">
            <v>0</v>
          </cell>
          <cell r="E19">
            <v>0</v>
          </cell>
          <cell r="F19">
            <v>0</v>
          </cell>
          <cell r="G19">
            <v>0</v>
          </cell>
          <cell r="H19">
            <v>0</v>
          </cell>
          <cell r="I19">
            <v>0</v>
          </cell>
          <cell r="J19">
            <v>0</v>
          </cell>
          <cell r="K19">
            <v>0</v>
          </cell>
        </row>
        <row r="20">
          <cell r="B20">
            <v>100561</v>
          </cell>
          <cell r="C20">
            <v>0</v>
          </cell>
          <cell r="D20">
            <v>0</v>
          </cell>
          <cell r="E20">
            <v>0</v>
          </cell>
          <cell r="F20">
            <v>0</v>
          </cell>
          <cell r="G20">
            <v>0</v>
          </cell>
          <cell r="H20">
            <v>0</v>
          </cell>
          <cell r="I20">
            <v>0</v>
          </cell>
          <cell r="J20">
            <v>0</v>
          </cell>
          <cell r="K20">
            <v>0</v>
          </cell>
        </row>
        <row r="21">
          <cell r="B21">
            <v>100557</v>
          </cell>
          <cell r="C21">
            <v>0</v>
          </cell>
          <cell r="D21">
            <v>0</v>
          </cell>
          <cell r="E21">
            <v>0</v>
          </cell>
          <cell r="F21">
            <v>0</v>
          </cell>
          <cell r="G21">
            <v>0</v>
          </cell>
          <cell r="H21">
            <v>0</v>
          </cell>
          <cell r="I21">
            <v>0</v>
          </cell>
          <cell r="J21">
            <v>0</v>
          </cell>
          <cell r="K21">
            <v>0</v>
          </cell>
        </row>
        <row r="22">
          <cell r="B22">
            <v>10205140401</v>
          </cell>
          <cell r="C22">
            <v>0</v>
          </cell>
          <cell r="D22">
            <v>0</v>
          </cell>
          <cell r="E22">
            <v>0</v>
          </cell>
          <cell r="F22">
            <v>0</v>
          </cell>
          <cell r="G22">
            <v>0</v>
          </cell>
          <cell r="H22">
            <v>0</v>
          </cell>
          <cell r="I22">
            <v>0</v>
          </cell>
          <cell r="J22">
            <v>0</v>
          </cell>
          <cell r="K22">
            <v>0</v>
          </cell>
        </row>
        <row r="23">
          <cell r="B23">
            <v>13110140601</v>
          </cell>
          <cell r="C23">
            <v>0</v>
          </cell>
          <cell r="D23">
            <v>0</v>
          </cell>
          <cell r="E23">
            <v>0</v>
          </cell>
          <cell r="F23">
            <v>0</v>
          </cell>
          <cell r="G23">
            <v>0</v>
          </cell>
          <cell r="H23">
            <v>0</v>
          </cell>
          <cell r="I23">
            <v>0</v>
          </cell>
          <cell r="J23">
            <v>0</v>
          </cell>
          <cell r="K23">
            <v>0</v>
          </cell>
        </row>
        <row r="24">
          <cell r="B24">
            <v>14108130405</v>
          </cell>
          <cell r="C24">
            <v>0</v>
          </cell>
          <cell r="D24">
            <v>0</v>
          </cell>
          <cell r="E24">
            <v>0</v>
          </cell>
          <cell r="F24">
            <v>0</v>
          </cell>
          <cell r="G24">
            <v>0</v>
          </cell>
          <cell r="H24">
            <v>0</v>
          </cell>
          <cell r="I24">
            <v>0</v>
          </cell>
          <cell r="J24">
            <v>0</v>
          </cell>
          <cell r="K24">
            <v>0</v>
          </cell>
        </row>
        <row r="25">
          <cell r="B25">
            <v>5101141002</v>
          </cell>
          <cell r="C25">
            <v>0</v>
          </cell>
          <cell r="D25">
            <v>0</v>
          </cell>
          <cell r="E25">
            <v>0</v>
          </cell>
          <cell r="F25">
            <v>0</v>
          </cell>
          <cell r="G25">
            <v>0</v>
          </cell>
          <cell r="H25">
            <v>0</v>
          </cell>
          <cell r="I25">
            <v>0</v>
          </cell>
          <cell r="J25">
            <v>0</v>
          </cell>
          <cell r="K25">
            <v>0</v>
          </cell>
        </row>
        <row r="26">
          <cell r="B26">
            <v>7406141002</v>
          </cell>
          <cell r="C26">
            <v>0</v>
          </cell>
          <cell r="D26">
            <v>0</v>
          </cell>
          <cell r="E26">
            <v>0</v>
          </cell>
          <cell r="F26">
            <v>0</v>
          </cell>
          <cell r="G26">
            <v>0</v>
          </cell>
          <cell r="H26">
            <v>0</v>
          </cell>
          <cell r="I26">
            <v>0</v>
          </cell>
          <cell r="J26">
            <v>0</v>
          </cell>
          <cell r="K26">
            <v>0</v>
          </cell>
        </row>
        <row r="27">
          <cell r="B27">
            <v>5506140401</v>
          </cell>
          <cell r="C27">
            <v>0</v>
          </cell>
          <cell r="D27">
            <v>0</v>
          </cell>
          <cell r="E27">
            <v>0</v>
          </cell>
          <cell r="F27">
            <v>0</v>
          </cell>
          <cell r="G27">
            <v>0</v>
          </cell>
          <cell r="H27">
            <v>0</v>
          </cell>
          <cell r="I27">
            <v>0</v>
          </cell>
          <cell r="J27">
            <v>0</v>
          </cell>
          <cell r="K27">
            <v>0</v>
          </cell>
        </row>
        <row r="28">
          <cell r="B28">
            <v>4204140703</v>
          </cell>
          <cell r="C28">
            <v>0</v>
          </cell>
          <cell r="D28">
            <v>0</v>
          </cell>
          <cell r="E28">
            <v>0</v>
          </cell>
          <cell r="F28">
            <v>0</v>
          </cell>
          <cell r="G28">
            <v>0</v>
          </cell>
          <cell r="H28">
            <v>0</v>
          </cell>
          <cell r="I28">
            <v>0</v>
          </cell>
          <cell r="J28">
            <v>0</v>
          </cell>
          <cell r="K28">
            <v>0</v>
          </cell>
        </row>
        <row r="29">
          <cell r="B29">
            <v>5602140701</v>
          </cell>
          <cell r="C29">
            <v>0</v>
          </cell>
          <cell r="D29">
            <v>0</v>
          </cell>
          <cell r="E29">
            <v>0</v>
          </cell>
          <cell r="F29">
            <v>0</v>
          </cell>
          <cell r="G29">
            <v>0</v>
          </cell>
          <cell r="H29">
            <v>0</v>
          </cell>
          <cell r="I29">
            <v>0</v>
          </cell>
          <cell r="J29">
            <v>0</v>
          </cell>
          <cell r="K29">
            <v>0</v>
          </cell>
        </row>
        <row r="30">
          <cell r="B30">
            <v>5301140401</v>
          </cell>
          <cell r="C30">
            <v>0</v>
          </cell>
          <cell r="D30">
            <v>0</v>
          </cell>
          <cell r="E30">
            <v>0</v>
          </cell>
          <cell r="F30">
            <v>0</v>
          </cell>
          <cell r="G30">
            <v>0</v>
          </cell>
          <cell r="H30">
            <v>0</v>
          </cell>
          <cell r="I30">
            <v>0</v>
          </cell>
          <cell r="J30">
            <v>0</v>
          </cell>
          <cell r="K30">
            <v>0</v>
          </cell>
        </row>
        <row r="31">
          <cell r="B31">
            <v>9107141002</v>
          </cell>
          <cell r="C31">
            <v>0</v>
          </cell>
          <cell r="D31">
            <v>0</v>
          </cell>
          <cell r="E31">
            <v>0</v>
          </cell>
          <cell r="F31">
            <v>0</v>
          </cell>
          <cell r="G31">
            <v>0</v>
          </cell>
          <cell r="H31">
            <v>0</v>
          </cell>
          <cell r="I31">
            <v>0</v>
          </cell>
          <cell r="J31">
            <v>0</v>
          </cell>
          <cell r="K31">
            <v>0</v>
          </cell>
        </row>
        <row r="32">
          <cell r="B32">
            <v>9112140719</v>
          </cell>
          <cell r="C32">
            <v>0</v>
          </cell>
          <cell r="D32">
            <v>0</v>
          </cell>
          <cell r="E32">
            <v>0</v>
          </cell>
          <cell r="F32">
            <v>0</v>
          </cell>
          <cell r="G32">
            <v>600000000</v>
          </cell>
          <cell r="H32">
            <v>0</v>
          </cell>
          <cell r="I32">
            <v>523570588</v>
          </cell>
          <cell r="J32">
            <v>0</v>
          </cell>
          <cell r="K32">
            <v>0</v>
          </cell>
        </row>
        <row r="33">
          <cell r="B33">
            <v>9116140701</v>
          </cell>
          <cell r="C33">
            <v>0</v>
          </cell>
          <cell r="D33">
            <v>0</v>
          </cell>
          <cell r="E33">
            <v>0</v>
          </cell>
          <cell r="F33">
            <v>0</v>
          </cell>
          <cell r="G33">
            <v>0</v>
          </cell>
          <cell r="H33">
            <v>0</v>
          </cell>
          <cell r="I33">
            <v>0</v>
          </cell>
          <cell r="J33">
            <v>0</v>
          </cell>
          <cell r="K33">
            <v>0</v>
          </cell>
        </row>
        <row r="34">
          <cell r="B34">
            <v>9204140717</v>
          </cell>
          <cell r="C34">
            <v>0</v>
          </cell>
          <cell r="D34">
            <v>0</v>
          </cell>
          <cell r="E34">
            <v>0</v>
          </cell>
          <cell r="F34">
            <v>0</v>
          </cell>
          <cell r="G34">
            <v>0</v>
          </cell>
          <cell r="H34">
            <v>0</v>
          </cell>
          <cell r="I34">
            <v>0</v>
          </cell>
          <cell r="J34">
            <v>0</v>
          </cell>
          <cell r="K34">
            <v>0</v>
          </cell>
        </row>
        <row r="35">
          <cell r="B35">
            <v>8405140401</v>
          </cell>
          <cell r="C35">
            <v>0</v>
          </cell>
          <cell r="D35">
            <v>0</v>
          </cell>
          <cell r="E35">
            <v>0</v>
          </cell>
          <cell r="F35">
            <v>0</v>
          </cell>
          <cell r="G35">
            <v>0</v>
          </cell>
          <cell r="H35">
            <v>0</v>
          </cell>
          <cell r="I35">
            <v>0</v>
          </cell>
          <cell r="J35">
            <v>0</v>
          </cell>
          <cell r="K35">
            <v>0</v>
          </cell>
        </row>
        <row r="36">
          <cell r="B36">
            <v>8416140405</v>
          </cell>
          <cell r="C36">
            <v>0</v>
          </cell>
          <cell r="D36">
            <v>0</v>
          </cell>
          <cell r="E36">
            <v>0</v>
          </cell>
          <cell r="F36">
            <v>0</v>
          </cell>
          <cell r="G36">
            <v>0</v>
          </cell>
          <cell r="H36">
            <v>0</v>
          </cell>
          <cell r="I36">
            <v>0</v>
          </cell>
          <cell r="J36">
            <v>0</v>
          </cell>
          <cell r="K36">
            <v>0</v>
          </cell>
        </row>
        <row r="37">
          <cell r="B37">
            <v>8417140401</v>
          </cell>
          <cell r="C37">
            <v>0</v>
          </cell>
          <cell r="D37">
            <v>0</v>
          </cell>
          <cell r="E37">
            <v>0</v>
          </cell>
          <cell r="F37">
            <v>0</v>
          </cell>
          <cell r="G37">
            <v>0</v>
          </cell>
          <cell r="H37">
            <v>0</v>
          </cell>
          <cell r="I37">
            <v>0</v>
          </cell>
          <cell r="J37">
            <v>0</v>
          </cell>
          <cell r="K37">
            <v>0</v>
          </cell>
        </row>
        <row r="38">
          <cell r="B38">
            <v>10202140707</v>
          </cell>
          <cell r="C38">
            <v>0</v>
          </cell>
          <cell r="D38">
            <v>0</v>
          </cell>
          <cell r="E38">
            <v>0</v>
          </cell>
          <cell r="F38">
            <v>0</v>
          </cell>
          <cell r="G38">
            <v>0</v>
          </cell>
          <cell r="H38">
            <v>0</v>
          </cell>
          <cell r="I38">
            <v>0</v>
          </cell>
          <cell r="J38">
            <v>0</v>
          </cell>
          <cell r="K38">
            <v>0</v>
          </cell>
        </row>
        <row r="39">
          <cell r="B39">
            <v>10202140708</v>
          </cell>
          <cell r="C39">
            <v>0</v>
          </cell>
          <cell r="D39">
            <v>0</v>
          </cell>
          <cell r="E39">
            <v>0</v>
          </cell>
          <cell r="F39">
            <v>0</v>
          </cell>
          <cell r="G39">
            <v>0</v>
          </cell>
          <cell r="H39">
            <v>0</v>
          </cell>
          <cell r="I39">
            <v>0</v>
          </cell>
          <cell r="J39">
            <v>0</v>
          </cell>
          <cell r="K39">
            <v>0</v>
          </cell>
        </row>
        <row r="40">
          <cell r="B40">
            <v>10202140407</v>
          </cell>
          <cell r="C40">
            <v>0</v>
          </cell>
          <cell r="D40">
            <v>0</v>
          </cell>
          <cell r="E40">
            <v>0</v>
          </cell>
          <cell r="F40">
            <v>0</v>
          </cell>
          <cell r="G40">
            <v>0</v>
          </cell>
          <cell r="H40">
            <v>0</v>
          </cell>
          <cell r="I40">
            <v>0</v>
          </cell>
          <cell r="J40">
            <v>0</v>
          </cell>
          <cell r="K40">
            <v>0</v>
          </cell>
        </row>
        <row r="41">
          <cell r="B41">
            <v>10202140408</v>
          </cell>
          <cell r="C41">
            <v>0</v>
          </cell>
          <cell r="D41">
            <v>0</v>
          </cell>
          <cell r="E41">
            <v>0</v>
          </cell>
          <cell r="F41">
            <v>0</v>
          </cell>
          <cell r="G41">
            <v>0</v>
          </cell>
          <cell r="H41">
            <v>0</v>
          </cell>
          <cell r="I41">
            <v>0</v>
          </cell>
          <cell r="J41">
            <v>0</v>
          </cell>
          <cell r="K41">
            <v>0</v>
          </cell>
        </row>
        <row r="42">
          <cell r="B42">
            <v>10202140409</v>
          </cell>
          <cell r="C42">
            <v>0</v>
          </cell>
          <cell r="D42">
            <v>0</v>
          </cell>
          <cell r="E42">
            <v>0</v>
          </cell>
          <cell r="F42">
            <v>0</v>
          </cell>
          <cell r="G42">
            <v>0</v>
          </cell>
          <cell r="H42">
            <v>0</v>
          </cell>
          <cell r="I42">
            <v>0</v>
          </cell>
          <cell r="J42">
            <v>0</v>
          </cell>
          <cell r="K42">
            <v>0</v>
          </cell>
        </row>
        <row r="43">
          <cell r="B43">
            <v>10202140411</v>
          </cell>
          <cell r="C43">
            <v>0</v>
          </cell>
          <cell r="D43">
            <v>0</v>
          </cell>
          <cell r="E43">
            <v>0</v>
          </cell>
          <cell r="F43">
            <v>0</v>
          </cell>
          <cell r="G43">
            <v>0</v>
          </cell>
          <cell r="H43">
            <v>0</v>
          </cell>
          <cell r="I43">
            <v>0</v>
          </cell>
          <cell r="J43">
            <v>0</v>
          </cell>
          <cell r="K43">
            <v>0</v>
          </cell>
        </row>
        <row r="44">
          <cell r="B44">
            <v>10205140402</v>
          </cell>
          <cell r="C44">
            <v>0</v>
          </cell>
          <cell r="D44">
            <v>0</v>
          </cell>
          <cell r="E44">
            <v>0</v>
          </cell>
          <cell r="F44">
            <v>0</v>
          </cell>
          <cell r="G44">
            <v>0</v>
          </cell>
          <cell r="H44">
            <v>0</v>
          </cell>
          <cell r="I44">
            <v>0</v>
          </cell>
          <cell r="J44">
            <v>0</v>
          </cell>
          <cell r="K44">
            <v>0</v>
          </cell>
        </row>
        <row r="45">
          <cell r="B45">
            <v>10107140401</v>
          </cell>
          <cell r="C45">
            <v>0</v>
          </cell>
          <cell r="D45">
            <v>0</v>
          </cell>
          <cell r="E45">
            <v>0</v>
          </cell>
          <cell r="F45">
            <v>0</v>
          </cell>
          <cell r="G45">
            <v>0</v>
          </cell>
          <cell r="H45">
            <v>0</v>
          </cell>
          <cell r="I45">
            <v>0</v>
          </cell>
          <cell r="J45">
            <v>0</v>
          </cell>
          <cell r="K45">
            <v>0</v>
          </cell>
        </row>
        <row r="46">
          <cell r="B46">
            <v>8419140406</v>
          </cell>
          <cell r="C46">
            <v>0</v>
          </cell>
          <cell r="D46">
            <v>0</v>
          </cell>
          <cell r="E46">
            <v>0</v>
          </cell>
          <cell r="F46">
            <v>0</v>
          </cell>
          <cell r="G46">
            <v>0</v>
          </cell>
          <cell r="H46">
            <v>0</v>
          </cell>
          <cell r="I46">
            <v>0</v>
          </cell>
          <cell r="J46">
            <v>0</v>
          </cell>
          <cell r="K46">
            <v>0</v>
          </cell>
        </row>
        <row r="47">
          <cell r="B47">
            <v>10104140404</v>
          </cell>
          <cell r="C47">
            <v>0</v>
          </cell>
          <cell r="D47">
            <v>0</v>
          </cell>
          <cell r="E47">
            <v>0</v>
          </cell>
          <cell r="F47">
            <v>0</v>
          </cell>
          <cell r="G47">
            <v>0</v>
          </cell>
          <cell r="H47">
            <v>0</v>
          </cell>
          <cell r="I47">
            <v>0</v>
          </cell>
          <cell r="J47">
            <v>0</v>
          </cell>
          <cell r="K47">
            <v>0</v>
          </cell>
        </row>
        <row r="48">
          <cell r="B48">
            <v>9210140703</v>
          </cell>
          <cell r="C48">
            <v>0</v>
          </cell>
          <cell r="D48">
            <v>0</v>
          </cell>
          <cell r="E48">
            <v>0</v>
          </cell>
          <cell r="F48">
            <v>0</v>
          </cell>
          <cell r="G48">
            <v>0</v>
          </cell>
          <cell r="H48">
            <v>0</v>
          </cell>
          <cell r="I48">
            <v>0</v>
          </cell>
          <cell r="J48">
            <v>0</v>
          </cell>
          <cell r="K48">
            <v>0</v>
          </cell>
        </row>
        <row r="49">
          <cell r="B49">
            <v>10105140402</v>
          </cell>
          <cell r="C49">
            <v>0</v>
          </cell>
          <cell r="D49">
            <v>10612917</v>
          </cell>
          <cell r="E49">
            <v>0</v>
          </cell>
          <cell r="F49">
            <v>0</v>
          </cell>
          <cell r="G49">
            <v>0</v>
          </cell>
          <cell r="H49">
            <v>0</v>
          </cell>
          <cell r="I49">
            <v>0</v>
          </cell>
          <cell r="J49">
            <v>0</v>
          </cell>
          <cell r="K49">
            <v>0</v>
          </cell>
        </row>
        <row r="50">
          <cell r="B50">
            <v>13501140402</v>
          </cell>
          <cell r="C50">
            <v>0</v>
          </cell>
          <cell r="D50">
            <v>0</v>
          </cell>
          <cell r="E50">
            <v>0</v>
          </cell>
          <cell r="F50">
            <v>0</v>
          </cell>
          <cell r="G50">
            <v>0</v>
          </cell>
          <cell r="H50">
            <v>0</v>
          </cell>
          <cell r="I50">
            <v>0</v>
          </cell>
          <cell r="J50">
            <v>0</v>
          </cell>
          <cell r="K50">
            <v>0</v>
          </cell>
        </row>
        <row r="51">
          <cell r="B51">
            <v>4103141003</v>
          </cell>
          <cell r="C51">
            <v>0</v>
          </cell>
          <cell r="D51">
            <v>0</v>
          </cell>
          <cell r="E51">
            <v>0</v>
          </cell>
          <cell r="F51">
            <v>0</v>
          </cell>
          <cell r="G51">
            <v>0</v>
          </cell>
          <cell r="H51">
            <v>0</v>
          </cell>
          <cell r="I51">
            <v>0</v>
          </cell>
          <cell r="J51">
            <v>0</v>
          </cell>
          <cell r="K51">
            <v>0</v>
          </cell>
        </row>
        <row r="52">
          <cell r="B52">
            <v>13202140401</v>
          </cell>
          <cell r="C52">
            <v>0</v>
          </cell>
          <cell r="D52">
            <v>0</v>
          </cell>
          <cell r="E52">
            <v>0</v>
          </cell>
          <cell r="F52">
            <v>0</v>
          </cell>
          <cell r="G52">
            <v>0</v>
          </cell>
          <cell r="H52">
            <v>0</v>
          </cell>
          <cell r="I52">
            <v>0</v>
          </cell>
          <cell r="J52">
            <v>0</v>
          </cell>
          <cell r="K52">
            <v>0</v>
          </cell>
        </row>
        <row r="53">
          <cell r="B53">
            <v>14202140403</v>
          </cell>
          <cell r="C53">
            <v>0</v>
          </cell>
          <cell r="D53">
            <v>0</v>
          </cell>
          <cell r="E53">
            <v>0</v>
          </cell>
          <cell r="F53">
            <v>0</v>
          </cell>
          <cell r="G53">
            <v>0</v>
          </cell>
          <cell r="H53">
            <v>0</v>
          </cell>
          <cell r="I53">
            <v>0</v>
          </cell>
          <cell r="J53">
            <v>0</v>
          </cell>
          <cell r="K53">
            <v>0</v>
          </cell>
        </row>
        <row r="54">
          <cell r="B54">
            <v>8106141001</v>
          </cell>
          <cell r="C54">
            <v>0</v>
          </cell>
          <cell r="D54">
            <v>0</v>
          </cell>
          <cell r="E54">
            <v>0</v>
          </cell>
          <cell r="F54">
            <v>0</v>
          </cell>
          <cell r="G54">
            <v>0</v>
          </cell>
          <cell r="H54">
            <v>0</v>
          </cell>
          <cell r="I54">
            <v>0</v>
          </cell>
          <cell r="J54">
            <v>0</v>
          </cell>
          <cell r="K54">
            <v>0</v>
          </cell>
        </row>
        <row r="55">
          <cell r="B55">
            <v>8102140501</v>
          </cell>
          <cell r="C55">
            <v>0</v>
          </cell>
          <cell r="D55">
            <v>0</v>
          </cell>
          <cell r="E55">
            <v>0</v>
          </cell>
          <cell r="F55">
            <v>0</v>
          </cell>
          <cell r="G55">
            <v>0</v>
          </cell>
          <cell r="H55">
            <v>0</v>
          </cell>
          <cell r="I55">
            <v>0</v>
          </cell>
          <cell r="J55">
            <v>0</v>
          </cell>
          <cell r="K55">
            <v>0</v>
          </cell>
        </row>
        <row r="56">
          <cell r="B56">
            <v>7110140402</v>
          </cell>
          <cell r="C56">
            <v>0</v>
          </cell>
          <cell r="D56">
            <v>0</v>
          </cell>
          <cell r="E56">
            <v>0</v>
          </cell>
          <cell r="F56">
            <v>0</v>
          </cell>
          <cell r="G56">
            <v>0</v>
          </cell>
          <cell r="H56">
            <v>0</v>
          </cell>
          <cell r="I56">
            <v>0</v>
          </cell>
          <cell r="J56">
            <v>0</v>
          </cell>
          <cell r="K56">
            <v>0</v>
          </cell>
        </row>
        <row r="57">
          <cell r="B57">
            <v>13505141004</v>
          </cell>
          <cell r="C57">
            <v>0</v>
          </cell>
          <cell r="D57">
            <v>0</v>
          </cell>
          <cell r="E57">
            <v>0</v>
          </cell>
          <cell r="F57">
            <v>0</v>
          </cell>
          <cell r="G57">
            <v>0</v>
          </cell>
          <cell r="H57">
            <v>0</v>
          </cell>
          <cell r="I57">
            <v>0</v>
          </cell>
          <cell r="J57">
            <v>0</v>
          </cell>
          <cell r="K57">
            <v>0</v>
          </cell>
        </row>
        <row r="58">
          <cell r="B58">
            <v>13202140402</v>
          </cell>
          <cell r="C58">
            <v>0</v>
          </cell>
          <cell r="D58">
            <v>0</v>
          </cell>
          <cell r="E58">
            <v>0</v>
          </cell>
          <cell r="F58">
            <v>0</v>
          </cell>
          <cell r="G58">
            <v>0</v>
          </cell>
          <cell r="H58">
            <v>0</v>
          </cell>
          <cell r="I58">
            <v>0</v>
          </cell>
          <cell r="J58">
            <v>0</v>
          </cell>
          <cell r="K58">
            <v>0</v>
          </cell>
        </row>
        <row r="59">
          <cell r="B59">
            <v>14202150408</v>
          </cell>
          <cell r="C59">
            <v>0</v>
          </cell>
          <cell r="D59">
            <v>0</v>
          </cell>
          <cell r="E59">
            <v>0</v>
          </cell>
          <cell r="F59">
            <v>0</v>
          </cell>
          <cell r="G59">
            <v>0</v>
          </cell>
          <cell r="H59">
            <v>0</v>
          </cell>
          <cell r="I59">
            <v>0</v>
          </cell>
          <cell r="J59">
            <v>0</v>
          </cell>
          <cell r="K59">
            <v>0</v>
          </cell>
        </row>
        <row r="60">
          <cell r="B60">
            <v>14202150406</v>
          </cell>
          <cell r="C60">
            <v>0</v>
          </cell>
          <cell r="D60">
            <v>0</v>
          </cell>
          <cell r="E60">
            <v>0</v>
          </cell>
          <cell r="F60">
            <v>0</v>
          </cell>
          <cell r="G60">
            <v>0</v>
          </cell>
          <cell r="H60">
            <v>0</v>
          </cell>
          <cell r="I60">
            <v>0</v>
          </cell>
          <cell r="J60">
            <v>0</v>
          </cell>
          <cell r="K60">
            <v>0</v>
          </cell>
        </row>
        <row r="61">
          <cell r="B61">
            <v>10201151001</v>
          </cell>
          <cell r="C61">
            <v>0</v>
          </cell>
          <cell r="D61">
            <v>0</v>
          </cell>
          <cell r="E61">
            <v>0</v>
          </cell>
          <cell r="F61">
            <v>0</v>
          </cell>
          <cell r="G61">
            <v>0</v>
          </cell>
          <cell r="H61">
            <v>0</v>
          </cell>
          <cell r="I61">
            <v>0</v>
          </cell>
          <cell r="J61">
            <v>0</v>
          </cell>
          <cell r="K61">
            <v>0</v>
          </cell>
        </row>
        <row r="62">
          <cell r="B62">
            <v>5703151002</v>
          </cell>
          <cell r="C62">
            <v>0</v>
          </cell>
          <cell r="D62">
            <v>0</v>
          </cell>
          <cell r="E62">
            <v>0</v>
          </cell>
          <cell r="F62">
            <v>0</v>
          </cell>
          <cell r="G62">
            <v>0</v>
          </cell>
          <cell r="H62">
            <v>0</v>
          </cell>
          <cell r="I62">
            <v>0</v>
          </cell>
          <cell r="J62">
            <v>0</v>
          </cell>
          <cell r="K62">
            <v>0</v>
          </cell>
        </row>
        <row r="63">
          <cell r="B63">
            <v>8202150703</v>
          </cell>
          <cell r="C63">
            <v>0</v>
          </cell>
          <cell r="D63">
            <v>0</v>
          </cell>
          <cell r="E63">
            <v>0</v>
          </cell>
          <cell r="F63">
            <v>0</v>
          </cell>
          <cell r="G63">
            <v>0</v>
          </cell>
          <cell r="H63">
            <v>0</v>
          </cell>
          <cell r="I63">
            <v>0</v>
          </cell>
          <cell r="J63">
            <v>0</v>
          </cell>
          <cell r="K63">
            <v>0</v>
          </cell>
        </row>
        <row r="64">
          <cell r="B64">
            <v>13402151002</v>
          </cell>
          <cell r="C64">
            <v>0</v>
          </cell>
          <cell r="D64">
            <v>0</v>
          </cell>
          <cell r="E64">
            <v>0</v>
          </cell>
          <cell r="F64">
            <v>0</v>
          </cell>
          <cell r="G64">
            <v>0</v>
          </cell>
          <cell r="H64">
            <v>0</v>
          </cell>
          <cell r="I64">
            <v>0</v>
          </cell>
          <cell r="J64">
            <v>0</v>
          </cell>
          <cell r="K64">
            <v>0</v>
          </cell>
        </row>
        <row r="65">
          <cell r="B65">
            <v>5301151004</v>
          </cell>
          <cell r="C65">
            <v>0</v>
          </cell>
          <cell r="D65">
            <v>0</v>
          </cell>
          <cell r="E65">
            <v>0</v>
          </cell>
          <cell r="F65">
            <v>0</v>
          </cell>
          <cell r="G65">
            <v>0</v>
          </cell>
          <cell r="H65">
            <v>0</v>
          </cell>
          <cell r="I65">
            <v>0</v>
          </cell>
          <cell r="J65">
            <v>0</v>
          </cell>
          <cell r="K65">
            <v>0</v>
          </cell>
        </row>
        <row r="66">
          <cell r="B66">
            <v>9120150501</v>
          </cell>
          <cell r="C66">
            <v>0</v>
          </cell>
          <cell r="D66">
            <v>0</v>
          </cell>
          <cell r="E66">
            <v>0</v>
          </cell>
          <cell r="F66">
            <v>0</v>
          </cell>
          <cell r="G66">
            <v>0</v>
          </cell>
          <cell r="H66">
            <v>0</v>
          </cell>
          <cell r="I66">
            <v>0</v>
          </cell>
          <cell r="J66">
            <v>0</v>
          </cell>
          <cell r="K66">
            <v>0</v>
          </cell>
        </row>
        <row r="67">
          <cell r="B67">
            <v>10109150705</v>
          </cell>
          <cell r="C67">
            <v>0</v>
          </cell>
          <cell r="D67">
            <v>0</v>
          </cell>
          <cell r="E67">
            <v>0</v>
          </cell>
          <cell r="F67">
            <v>0</v>
          </cell>
          <cell r="G67">
            <v>0</v>
          </cell>
          <cell r="H67">
            <v>0</v>
          </cell>
          <cell r="I67">
            <v>0</v>
          </cell>
          <cell r="J67">
            <v>0</v>
          </cell>
          <cell r="K67">
            <v>0</v>
          </cell>
        </row>
        <row r="68">
          <cell r="B68">
            <v>1404151004</v>
          </cell>
          <cell r="C68">
            <v>0</v>
          </cell>
          <cell r="D68">
            <v>0</v>
          </cell>
          <cell r="E68">
            <v>0</v>
          </cell>
          <cell r="F68">
            <v>0</v>
          </cell>
          <cell r="G68">
            <v>0</v>
          </cell>
          <cell r="H68">
            <v>0</v>
          </cell>
          <cell r="I68">
            <v>0</v>
          </cell>
          <cell r="J68">
            <v>0</v>
          </cell>
          <cell r="K68">
            <v>0</v>
          </cell>
        </row>
        <row r="69">
          <cell r="B69">
            <v>13110150902</v>
          </cell>
          <cell r="C69">
            <v>0</v>
          </cell>
          <cell r="D69">
            <v>0</v>
          </cell>
          <cell r="E69">
            <v>0</v>
          </cell>
          <cell r="F69">
            <v>0</v>
          </cell>
          <cell r="G69">
            <v>0</v>
          </cell>
          <cell r="H69">
            <v>0</v>
          </cell>
          <cell r="I69">
            <v>0</v>
          </cell>
          <cell r="J69">
            <v>0</v>
          </cell>
          <cell r="K69">
            <v>0</v>
          </cell>
        </row>
        <row r="70">
          <cell r="B70">
            <v>1107151003</v>
          </cell>
          <cell r="C70">
            <v>0</v>
          </cell>
          <cell r="D70">
            <v>0</v>
          </cell>
          <cell r="E70">
            <v>0</v>
          </cell>
          <cell r="F70">
            <v>0</v>
          </cell>
          <cell r="G70">
            <v>0</v>
          </cell>
          <cell r="H70">
            <v>0</v>
          </cell>
          <cell r="I70">
            <v>0</v>
          </cell>
          <cell r="J70">
            <v>0</v>
          </cell>
          <cell r="K70">
            <v>0</v>
          </cell>
        </row>
        <row r="71">
          <cell r="B71">
            <v>6108150501</v>
          </cell>
          <cell r="C71">
            <v>0</v>
          </cell>
          <cell r="D71">
            <v>0</v>
          </cell>
          <cell r="E71">
            <v>0</v>
          </cell>
          <cell r="F71">
            <v>0</v>
          </cell>
          <cell r="G71">
            <v>0</v>
          </cell>
          <cell r="H71">
            <v>0</v>
          </cell>
          <cell r="I71">
            <v>0</v>
          </cell>
          <cell r="J71">
            <v>0</v>
          </cell>
          <cell r="K71">
            <v>0</v>
          </cell>
        </row>
        <row r="72">
          <cell r="B72">
            <v>9203151001</v>
          </cell>
          <cell r="C72">
            <v>0</v>
          </cell>
          <cell r="D72">
            <v>10200000</v>
          </cell>
          <cell r="E72">
            <v>0</v>
          </cell>
          <cell r="F72">
            <v>0</v>
          </cell>
          <cell r="G72">
            <v>0</v>
          </cell>
          <cell r="H72">
            <v>0</v>
          </cell>
          <cell r="I72">
            <v>0</v>
          </cell>
          <cell r="J72">
            <v>0</v>
          </cell>
          <cell r="K72">
            <v>0</v>
          </cell>
        </row>
        <row r="73">
          <cell r="B73">
            <v>9110151003</v>
          </cell>
          <cell r="C73">
            <v>0</v>
          </cell>
          <cell r="D73">
            <v>0</v>
          </cell>
          <cell r="E73">
            <v>0</v>
          </cell>
          <cell r="F73">
            <v>0</v>
          </cell>
          <cell r="G73">
            <v>0</v>
          </cell>
          <cell r="H73">
            <v>0</v>
          </cell>
          <cell r="I73">
            <v>0</v>
          </cell>
          <cell r="J73">
            <v>0</v>
          </cell>
          <cell r="K73">
            <v>0</v>
          </cell>
        </row>
        <row r="74">
          <cell r="B74">
            <v>13404150902</v>
          </cell>
          <cell r="C74">
            <v>0</v>
          </cell>
          <cell r="D74">
            <v>0</v>
          </cell>
          <cell r="E74">
            <v>0</v>
          </cell>
          <cell r="F74">
            <v>0</v>
          </cell>
          <cell r="G74">
            <v>0</v>
          </cell>
          <cell r="H74">
            <v>0</v>
          </cell>
          <cell r="I74">
            <v>0</v>
          </cell>
          <cell r="J74">
            <v>0</v>
          </cell>
          <cell r="K74">
            <v>0</v>
          </cell>
        </row>
        <row r="75">
          <cell r="B75">
            <v>4301140707</v>
          </cell>
          <cell r="C75">
            <v>0</v>
          </cell>
          <cell r="D75">
            <v>0</v>
          </cell>
          <cell r="E75">
            <v>0</v>
          </cell>
          <cell r="F75">
            <v>0</v>
          </cell>
          <cell r="G75">
            <v>199387</v>
          </cell>
          <cell r="H75">
            <v>0</v>
          </cell>
          <cell r="I75">
            <v>0</v>
          </cell>
          <cell r="J75">
            <v>0</v>
          </cell>
          <cell r="K75">
            <v>0</v>
          </cell>
        </row>
        <row r="76">
          <cell r="B76">
            <v>9204140503</v>
          </cell>
          <cell r="C76">
            <v>0</v>
          </cell>
          <cell r="D76">
            <v>0</v>
          </cell>
          <cell r="E76">
            <v>0</v>
          </cell>
          <cell r="F76">
            <v>0</v>
          </cell>
          <cell r="G76">
            <v>0</v>
          </cell>
          <cell r="H76">
            <v>0</v>
          </cell>
          <cell r="I76">
            <v>0</v>
          </cell>
          <cell r="J76">
            <v>0</v>
          </cell>
          <cell r="K76">
            <v>0</v>
          </cell>
        </row>
        <row r="77">
          <cell r="B77">
            <v>7109141003</v>
          </cell>
          <cell r="C77">
            <v>0</v>
          </cell>
          <cell r="D77">
            <v>0</v>
          </cell>
          <cell r="E77">
            <v>0</v>
          </cell>
          <cell r="F77">
            <v>0</v>
          </cell>
          <cell r="G77">
            <v>0</v>
          </cell>
          <cell r="H77">
            <v>0</v>
          </cell>
          <cell r="I77">
            <v>0</v>
          </cell>
          <cell r="J77">
            <v>0</v>
          </cell>
          <cell r="K77">
            <v>0</v>
          </cell>
        </row>
        <row r="78">
          <cell r="B78">
            <v>4201140601</v>
          </cell>
          <cell r="C78">
            <v>0</v>
          </cell>
          <cell r="D78">
            <v>0</v>
          </cell>
          <cell r="E78">
            <v>0</v>
          </cell>
          <cell r="F78">
            <v>0</v>
          </cell>
          <cell r="G78">
            <v>0</v>
          </cell>
          <cell r="H78">
            <v>0</v>
          </cell>
          <cell r="I78">
            <v>0</v>
          </cell>
          <cell r="J78">
            <v>0</v>
          </cell>
          <cell r="K78">
            <v>0</v>
          </cell>
        </row>
        <row r="79">
          <cell r="B79">
            <v>11302151005</v>
          </cell>
          <cell r="C79">
            <v>0</v>
          </cell>
          <cell r="D79">
            <v>0</v>
          </cell>
          <cell r="E79">
            <v>0</v>
          </cell>
          <cell r="F79">
            <v>0</v>
          </cell>
          <cell r="G79">
            <v>0</v>
          </cell>
          <cell r="H79">
            <v>0</v>
          </cell>
          <cell r="I79">
            <v>0</v>
          </cell>
          <cell r="J79">
            <v>0</v>
          </cell>
          <cell r="K79">
            <v>0</v>
          </cell>
        </row>
        <row r="80">
          <cell r="B80">
            <v>5304141003</v>
          </cell>
          <cell r="C80">
            <v>0</v>
          </cell>
          <cell r="D80">
            <v>0</v>
          </cell>
          <cell r="E80">
            <v>0</v>
          </cell>
          <cell r="F80">
            <v>0</v>
          </cell>
          <cell r="G80">
            <v>0</v>
          </cell>
          <cell r="H80">
            <v>0</v>
          </cell>
          <cell r="I80">
            <v>0</v>
          </cell>
          <cell r="J80">
            <v>0</v>
          </cell>
          <cell r="K80">
            <v>0</v>
          </cell>
        </row>
        <row r="81">
          <cell r="B81">
            <v>9111140501</v>
          </cell>
          <cell r="C81">
            <v>0</v>
          </cell>
          <cell r="D81">
            <v>0</v>
          </cell>
          <cell r="E81">
            <v>0</v>
          </cell>
          <cell r="F81">
            <v>0</v>
          </cell>
          <cell r="G81">
            <v>0</v>
          </cell>
          <cell r="H81">
            <v>0</v>
          </cell>
          <cell r="I81">
            <v>0</v>
          </cell>
          <cell r="J81">
            <v>0</v>
          </cell>
          <cell r="K81">
            <v>0</v>
          </cell>
        </row>
        <row r="82">
          <cell r="B82">
            <v>5105141003</v>
          </cell>
          <cell r="C82">
            <v>0</v>
          </cell>
          <cell r="D82">
            <v>0</v>
          </cell>
          <cell r="E82">
            <v>0</v>
          </cell>
          <cell r="F82">
            <v>0</v>
          </cell>
          <cell r="G82">
            <v>0</v>
          </cell>
          <cell r="H82">
            <v>0</v>
          </cell>
          <cell r="I82">
            <v>0</v>
          </cell>
          <cell r="J82">
            <v>0</v>
          </cell>
          <cell r="K82">
            <v>0</v>
          </cell>
        </row>
        <row r="83">
          <cell r="B83">
            <v>8406141001</v>
          </cell>
          <cell r="C83">
            <v>0</v>
          </cell>
          <cell r="D83">
            <v>0</v>
          </cell>
          <cell r="E83">
            <v>0</v>
          </cell>
          <cell r="F83">
            <v>0</v>
          </cell>
          <cell r="G83">
            <v>0</v>
          </cell>
          <cell r="H83">
            <v>0</v>
          </cell>
          <cell r="I83">
            <v>0</v>
          </cell>
          <cell r="J83">
            <v>0</v>
          </cell>
          <cell r="K83">
            <v>0</v>
          </cell>
        </row>
        <row r="84">
          <cell r="B84">
            <v>7403141003</v>
          </cell>
          <cell r="C84">
            <v>0</v>
          </cell>
          <cell r="D84">
            <v>0</v>
          </cell>
          <cell r="E84">
            <v>0</v>
          </cell>
          <cell r="F84">
            <v>0</v>
          </cell>
          <cell r="G84">
            <v>0</v>
          </cell>
          <cell r="H84">
            <v>0</v>
          </cell>
          <cell r="I84">
            <v>0</v>
          </cell>
          <cell r="J84">
            <v>0</v>
          </cell>
          <cell r="K84">
            <v>0</v>
          </cell>
        </row>
        <row r="85">
          <cell r="B85">
            <v>2101130401</v>
          </cell>
          <cell r="C85">
            <v>0</v>
          </cell>
          <cell r="D85">
            <v>0</v>
          </cell>
          <cell r="E85">
            <v>0</v>
          </cell>
          <cell r="F85">
            <v>0</v>
          </cell>
          <cell r="G85">
            <v>0</v>
          </cell>
          <cell r="H85">
            <v>0</v>
          </cell>
          <cell r="I85">
            <v>0</v>
          </cell>
          <cell r="J85">
            <v>0</v>
          </cell>
          <cell r="K85">
            <v>0</v>
          </cell>
        </row>
        <row r="86">
          <cell r="B86">
            <v>5802151004</v>
          </cell>
          <cell r="C86">
            <v>0</v>
          </cell>
          <cell r="D86">
            <v>0</v>
          </cell>
          <cell r="E86">
            <v>0</v>
          </cell>
          <cell r="F86">
            <v>0</v>
          </cell>
          <cell r="G86">
            <v>0</v>
          </cell>
          <cell r="H86">
            <v>0</v>
          </cell>
          <cell r="I86">
            <v>0</v>
          </cell>
          <cell r="J86">
            <v>0</v>
          </cell>
          <cell r="K86">
            <v>0</v>
          </cell>
        </row>
        <row r="87">
          <cell r="B87">
            <v>9114140501</v>
          </cell>
          <cell r="C87">
            <v>0</v>
          </cell>
          <cell r="D87">
            <v>0</v>
          </cell>
          <cell r="E87">
            <v>0</v>
          </cell>
          <cell r="F87">
            <v>0</v>
          </cell>
          <cell r="G87">
            <v>0</v>
          </cell>
          <cell r="H87">
            <v>1260000</v>
          </cell>
          <cell r="I87">
            <v>0</v>
          </cell>
          <cell r="J87">
            <v>0</v>
          </cell>
          <cell r="K87">
            <v>0</v>
          </cell>
        </row>
        <row r="88">
          <cell r="B88">
            <v>7105150708</v>
          </cell>
          <cell r="C88">
            <v>0</v>
          </cell>
          <cell r="D88">
            <v>0</v>
          </cell>
          <cell r="E88">
            <v>0</v>
          </cell>
          <cell r="F88">
            <v>0</v>
          </cell>
          <cell r="G88">
            <v>0</v>
          </cell>
          <cell r="H88">
            <v>0</v>
          </cell>
          <cell r="I88">
            <v>0</v>
          </cell>
          <cell r="J88">
            <v>0</v>
          </cell>
          <cell r="K88">
            <v>0</v>
          </cell>
        </row>
        <row r="89">
          <cell r="B89">
            <v>4106141002</v>
          </cell>
          <cell r="C89">
            <v>0</v>
          </cell>
          <cell r="D89">
            <v>0</v>
          </cell>
          <cell r="E89">
            <v>0</v>
          </cell>
          <cell r="F89">
            <v>0</v>
          </cell>
          <cell r="G89">
            <v>0</v>
          </cell>
          <cell r="H89">
            <v>0</v>
          </cell>
          <cell r="I89">
            <v>0</v>
          </cell>
          <cell r="J89">
            <v>0</v>
          </cell>
          <cell r="K89">
            <v>0</v>
          </cell>
        </row>
        <row r="90">
          <cell r="B90">
            <v>4202150402</v>
          </cell>
          <cell r="C90">
            <v>0</v>
          </cell>
          <cell r="D90">
            <v>0</v>
          </cell>
          <cell r="E90">
            <v>0</v>
          </cell>
          <cell r="F90">
            <v>0</v>
          </cell>
          <cell r="G90">
            <v>0</v>
          </cell>
          <cell r="H90">
            <v>0</v>
          </cell>
          <cell r="I90">
            <v>0</v>
          </cell>
          <cell r="J90">
            <v>0</v>
          </cell>
          <cell r="K90">
            <v>1761810</v>
          </cell>
        </row>
        <row r="91">
          <cell r="B91">
            <v>8905151002</v>
          </cell>
          <cell r="C91">
            <v>0</v>
          </cell>
          <cell r="D91">
            <v>0</v>
          </cell>
          <cell r="E91">
            <v>0</v>
          </cell>
          <cell r="F91">
            <v>0</v>
          </cell>
          <cell r="G91">
            <v>0</v>
          </cell>
          <cell r="H91">
            <v>0</v>
          </cell>
          <cell r="I91">
            <v>0</v>
          </cell>
          <cell r="J91">
            <v>0</v>
          </cell>
          <cell r="K91">
            <v>0</v>
          </cell>
        </row>
        <row r="92">
          <cell r="B92">
            <v>3302150502</v>
          </cell>
          <cell r="C92">
            <v>0</v>
          </cell>
          <cell r="D92">
            <v>0</v>
          </cell>
          <cell r="E92">
            <v>0</v>
          </cell>
          <cell r="F92">
            <v>0</v>
          </cell>
          <cell r="G92">
            <v>0</v>
          </cell>
          <cell r="H92">
            <v>0</v>
          </cell>
          <cell r="I92">
            <v>0</v>
          </cell>
          <cell r="J92">
            <v>0</v>
          </cell>
          <cell r="K92">
            <v>0</v>
          </cell>
        </row>
        <row r="93">
          <cell r="B93">
            <v>13111150401</v>
          </cell>
          <cell r="C93">
            <v>0</v>
          </cell>
          <cell r="D93">
            <v>0</v>
          </cell>
          <cell r="E93">
            <v>0</v>
          </cell>
          <cell r="F93">
            <v>0</v>
          </cell>
          <cell r="G93">
            <v>0</v>
          </cell>
          <cell r="H93">
            <v>0</v>
          </cell>
          <cell r="I93">
            <v>0</v>
          </cell>
          <cell r="J93">
            <v>0</v>
          </cell>
          <cell r="K93">
            <v>0</v>
          </cell>
        </row>
        <row r="94">
          <cell r="B94">
            <v>13110130703</v>
          </cell>
          <cell r="C94">
            <v>0</v>
          </cell>
          <cell r="D94">
            <v>0</v>
          </cell>
          <cell r="E94">
            <v>0</v>
          </cell>
          <cell r="F94">
            <v>0</v>
          </cell>
          <cell r="G94">
            <v>0</v>
          </cell>
          <cell r="H94">
            <v>0</v>
          </cell>
          <cell r="I94">
            <v>0</v>
          </cell>
          <cell r="J94">
            <v>0</v>
          </cell>
          <cell r="K94">
            <v>0</v>
          </cell>
        </row>
        <row r="95">
          <cell r="B95">
            <v>9120140502</v>
          </cell>
          <cell r="C95">
            <v>0</v>
          </cell>
          <cell r="D95">
            <v>1120000</v>
          </cell>
          <cell r="E95">
            <v>0</v>
          </cell>
          <cell r="F95">
            <v>0</v>
          </cell>
          <cell r="G95">
            <v>0</v>
          </cell>
          <cell r="H95">
            <v>0</v>
          </cell>
          <cell r="I95">
            <v>0</v>
          </cell>
          <cell r="J95">
            <v>0</v>
          </cell>
          <cell r="K95">
            <v>0</v>
          </cell>
        </row>
        <row r="96">
          <cell r="B96">
            <v>6112151001</v>
          </cell>
          <cell r="C96">
            <v>0</v>
          </cell>
          <cell r="D96">
            <v>0</v>
          </cell>
          <cell r="E96">
            <v>0</v>
          </cell>
          <cell r="F96">
            <v>0</v>
          </cell>
          <cell r="G96">
            <v>0</v>
          </cell>
          <cell r="H96">
            <v>0</v>
          </cell>
          <cell r="I96">
            <v>0</v>
          </cell>
          <cell r="J96">
            <v>0</v>
          </cell>
          <cell r="K96">
            <v>0</v>
          </cell>
        </row>
        <row r="97">
          <cell r="B97">
            <v>9108140709</v>
          </cell>
          <cell r="C97">
            <v>0</v>
          </cell>
          <cell r="D97">
            <v>0</v>
          </cell>
          <cell r="E97">
            <v>0</v>
          </cell>
          <cell r="F97">
            <v>0</v>
          </cell>
          <cell r="G97">
            <v>0</v>
          </cell>
          <cell r="H97">
            <v>0</v>
          </cell>
          <cell r="I97">
            <v>0</v>
          </cell>
          <cell r="J97">
            <v>0</v>
          </cell>
          <cell r="K97">
            <v>0</v>
          </cell>
        </row>
        <row r="98">
          <cell r="B98">
            <v>9211140719</v>
          </cell>
          <cell r="C98">
            <v>0</v>
          </cell>
          <cell r="D98">
            <v>0</v>
          </cell>
          <cell r="E98">
            <v>0</v>
          </cell>
          <cell r="F98">
            <v>0</v>
          </cell>
          <cell r="G98">
            <v>0</v>
          </cell>
          <cell r="H98">
            <v>0</v>
          </cell>
          <cell r="I98">
            <v>0</v>
          </cell>
          <cell r="J98">
            <v>0</v>
          </cell>
          <cell r="K98">
            <v>0</v>
          </cell>
        </row>
        <row r="99">
          <cell r="B99">
            <v>9906151003</v>
          </cell>
          <cell r="C99">
            <v>0</v>
          </cell>
          <cell r="D99">
            <v>0</v>
          </cell>
          <cell r="E99">
            <v>0</v>
          </cell>
          <cell r="F99">
            <v>0</v>
          </cell>
          <cell r="G99">
            <v>0</v>
          </cell>
          <cell r="H99">
            <v>0</v>
          </cell>
          <cell r="I99">
            <v>0</v>
          </cell>
          <cell r="J99">
            <v>0</v>
          </cell>
          <cell r="K99">
            <v>0</v>
          </cell>
        </row>
        <row r="100">
          <cell r="B100">
            <v>10208151004</v>
          </cell>
          <cell r="C100">
            <v>0</v>
          </cell>
          <cell r="D100">
            <v>0</v>
          </cell>
          <cell r="E100">
            <v>0</v>
          </cell>
          <cell r="F100">
            <v>0</v>
          </cell>
          <cell r="G100">
            <v>0</v>
          </cell>
          <cell r="H100">
            <v>0</v>
          </cell>
          <cell r="I100">
            <v>0</v>
          </cell>
          <cell r="J100">
            <v>0</v>
          </cell>
          <cell r="K100">
            <v>0</v>
          </cell>
        </row>
        <row r="101">
          <cell r="B101">
            <v>2301151002</v>
          </cell>
          <cell r="C101">
            <v>6998667</v>
          </cell>
          <cell r="D101">
            <v>0</v>
          </cell>
          <cell r="E101">
            <v>0</v>
          </cell>
          <cell r="F101">
            <v>0</v>
          </cell>
          <cell r="G101">
            <v>0</v>
          </cell>
          <cell r="H101">
            <v>0</v>
          </cell>
          <cell r="I101">
            <v>0</v>
          </cell>
          <cell r="J101">
            <v>0</v>
          </cell>
          <cell r="K101">
            <v>0</v>
          </cell>
        </row>
        <row r="102">
          <cell r="B102">
            <v>5104140601</v>
          </cell>
          <cell r="C102">
            <v>0</v>
          </cell>
          <cell r="D102">
            <v>0</v>
          </cell>
          <cell r="E102">
            <v>0</v>
          </cell>
          <cell r="F102">
            <v>0</v>
          </cell>
          <cell r="G102">
            <v>0</v>
          </cell>
          <cell r="H102">
            <v>0</v>
          </cell>
          <cell r="I102">
            <v>0</v>
          </cell>
          <cell r="J102">
            <v>0</v>
          </cell>
          <cell r="K102">
            <v>0</v>
          </cell>
        </row>
        <row r="103">
          <cell r="B103">
            <v>5104151005</v>
          </cell>
          <cell r="C103">
            <v>0</v>
          </cell>
          <cell r="D103">
            <v>0</v>
          </cell>
          <cell r="E103">
            <v>0</v>
          </cell>
          <cell r="F103">
            <v>0</v>
          </cell>
          <cell r="G103">
            <v>0</v>
          </cell>
          <cell r="H103">
            <v>0</v>
          </cell>
          <cell r="I103">
            <v>0</v>
          </cell>
          <cell r="J103">
            <v>0</v>
          </cell>
          <cell r="K103">
            <v>0</v>
          </cell>
        </row>
        <row r="104">
          <cell r="B104">
            <v>7301151002</v>
          </cell>
          <cell r="C104">
            <v>0</v>
          </cell>
          <cell r="D104">
            <v>0</v>
          </cell>
          <cell r="E104">
            <v>0</v>
          </cell>
          <cell r="F104">
            <v>0</v>
          </cell>
          <cell r="G104">
            <v>0</v>
          </cell>
          <cell r="H104">
            <v>0</v>
          </cell>
          <cell r="I104">
            <v>0</v>
          </cell>
          <cell r="J104">
            <v>0</v>
          </cell>
          <cell r="K104">
            <v>0</v>
          </cell>
        </row>
        <row r="105">
          <cell r="B105">
            <v>8404151004</v>
          </cell>
          <cell r="C105">
            <v>0</v>
          </cell>
          <cell r="D105">
            <v>0</v>
          </cell>
          <cell r="E105">
            <v>0</v>
          </cell>
          <cell r="F105">
            <v>0</v>
          </cell>
          <cell r="G105">
            <v>0</v>
          </cell>
          <cell r="H105">
            <v>0</v>
          </cell>
          <cell r="I105">
            <v>0</v>
          </cell>
          <cell r="J105">
            <v>0</v>
          </cell>
          <cell r="K105">
            <v>0</v>
          </cell>
        </row>
        <row r="106">
          <cell r="B106">
            <v>9203140707</v>
          </cell>
          <cell r="C106">
            <v>0</v>
          </cell>
          <cell r="D106">
            <v>0</v>
          </cell>
          <cell r="E106">
            <v>0</v>
          </cell>
          <cell r="F106">
            <v>0</v>
          </cell>
          <cell r="G106">
            <v>0</v>
          </cell>
          <cell r="H106">
            <v>0</v>
          </cell>
          <cell r="I106">
            <v>0</v>
          </cell>
          <cell r="J106">
            <v>0</v>
          </cell>
          <cell r="K106">
            <v>0</v>
          </cell>
        </row>
        <row r="107">
          <cell r="B107">
            <v>9203140705</v>
          </cell>
          <cell r="C107">
            <v>0</v>
          </cell>
          <cell r="D107">
            <v>0</v>
          </cell>
          <cell r="E107">
            <v>0</v>
          </cell>
          <cell r="F107">
            <v>0</v>
          </cell>
          <cell r="G107">
            <v>0</v>
          </cell>
          <cell r="H107">
            <v>0</v>
          </cell>
          <cell r="I107">
            <v>0</v>
          </cell>
          <cell r="J107">
            <v>0</v>
          </cell>
          <cell r="K107">
            <v>0</v>
          </cell>
        </row>
        <row r="108">
          <cell r="B108">
            <v>13109151004</v>
          </cell>
          <cell r="C108">
            <v>0</v>
          </cell>
          <cell r="D108">
            <v>0</v>
          </cell>
          <cell r="E108">
            <v>0</v>
          </cell>
          <cell r="F108">
            <v>0</v>
          </cell>
          <cell r="G108">
            <v>0</v>
          </cell>
          <cell r="H108">
            <v>0</v>
          </cell>
          <cell r="I108">
            <v>0</v>
          </cell>
          <cell r="J108">
            <v>0</v>
          </cell>
          <cell r="K108">
            <v>0</v>
          </cell>
        </row>
        <row r="109">
          <cell r="B109">
            <v>8419150410</v>
          </cell>
          <cell r="C109">
            <v>0</v>
          </cell>
          <cell r="D109">
            <v>0</v>
          </cell>
          <cell r="E109">
            <v>0</v>
          </cell>
          <cell r="F109">
            <v>0</v>
          </cell>
          <cell r="G109">
            <v>0</v>
          </cell>
          <cell r="H109">
            <v>0</v>
          </cell>
          <cell r="I109">
            <v>0</v>
          </cell>
          <cell r="J109">
            <v>0</v>
          </cell>
          <cell r="K109">
            <v>0</v>
          </cell>
        </row>
        <row r="110">
          <cell r="B110">
            <v>14107151002</v>
          </cell>
          <cell r="C110">
            <v>0</v>
          </cell>
          <cell r="D110">
            <v>0</v>
          </cell>
          <cell r="E110">
            <v>0</v>
          </cell>
          <cell r="F110">
            <v>0</v>
          </cell>
          <cell r="G110">
            <v>0</v>
          </cell>
          <cell r="H110">
            <v>0</v>
          </cell>
          <cell r="I110">
            <v>0</v>
          </cell>
          <cell r="J110">
            <v>0</v>
          </cell>
          <cell r="K110">
            <v>0</v>
          </cell>
        </row>
        <row r="111">
          <cell r="B111">
            <v>14105150703</v>
          </cell>
          <cell r="C111">
            <v>0</v>
          </cell>
          <cell r="D111">
            <v>0</v>
          </cell>
          <cell r="E111">
            <v>0</v>
          </cell>
          <cell r="F111">
            <v>0</v>
          </cell>
          <cell r="G111">
            <v>0</v>
          </cell>
          <cell r="H111">
            <v>0</v>
          </cell>
          <cell r="I111">
            <v>0</v>
          </cell>
          <cell r="J111">
            <v>0</v>
          </cell>
          <cell r="K111">
            <v>0</v>
          </cell>
        </row>
        <row r="112">
          <cell r="B112">
            <v>5706140402</v>
          </cell>
          <cell r="C112">
            <v>0</v>
          </cell>
          <cell r="D112">
            <v>0</v>
          </cell>
          <cell r="E112">
            <v>0</v>
          </cell>
          <cell r="F112">
            <v>0</v>
          </cell>
          <cell r="G112">
            <v>0</v>
          </cell>
          <cell r="H112">
            <v>0</v>
          </cell>
          <cell r="I112">
            <v>0</v>
          </cell>
          <cell r="J112">
            <v>0</v>
          </cell>
          <cell r="K112">
            <v>0</v>
          </cell>
        </row>
        <row r="113">
          <cell r="B113">
            <v>5801130601</v>
          </cell>
          <cell r="C113">
            <v>0</v>
          </cell>
          <cell r="D113">
            <v>0</v>
          </cell>
          <cell r="E113">
            <v>0</v>
          </cell>
          <cell r="F113">
            <v>0</v>
          </cell>
          <cell r="G113">
            <v>0</v>
          </cell>
          <cell r="H113">
            <v>0</v>
          </cell>
          <cell r="I113">
            <v>0</v>
          </cell>
          <cell r="J113">
            <v>0</v>
          </cell>
          <cell r="K113">
            <v>0</v>
          </cell>
        </row>
        <row r="114">
          <cell r="B114">
            <v>8419140708</v>
          </cell>
          <cell r="C114">
            <v>0</v>
          </cell>
          <cell r="D114">
            <v>0</v>
          </cell>
          <cell r="E114">
            <v>0</v>
          </cell>
          <cell r="F114">
            <v>0</v>
          </cell>
          <cell r="G114">
            <v>0</v>
          </cell>
          <cell r="H114">
            <v>3109658</v>
          </cell>
          <cell r="I114">
            <v>0</v>
          </cell>
          <cell r="J114">
            <v>0</v>
          </cell>
          <cell r="K114">
            <v>0</v>
          </cell>
        </row>
        <row r="115">
          <cell r="B115">
            <v>8407151004</v>
          </cell>
          <cell r="C115">
            <v>0</v>
          </cell>
          <cell r="D115">
            <v>0</v>
          </cell>
          <cell r="E115">
            <v>0</v>
          </cell>
          <cell r="F115">
            <v>0</v>
          </cell>
          <cell r="G115">
            <v>0</v>
          </cell>
          <cell r="H115">
            <v>0</v>
          </cell>
          <cell r="I115">
            <v>0</v>
          </cell>
          <cell r="J115">
            <v>0</v>
          </cell>
          <cell r="K115">
            <v>0</v>
          </cell>
        </row>
        <row r="116">
          <cell r="B116">
            <v>13202130404</v>
          </cell>
          <cell r="C116">
            <v>0</v>
          </cell>
          <cell r="D116">
            <v>0</v>
          </cell>
          <cell r="E116">
            <v>0</v>
          </cell>
          <cell r="F116">
            <v>0</v>
          </cell>
          <cell r="G116">
            <v>0</v>
          </cell>
          <cell r="H116">
            <v>0</v>
          </cell>
          <cell r="I116">
            <v>0</v>
          </cell>
          <cell r="J116">
            <v>0</v>
          </cell>
          <cell r="K116">
            <v>0</v>
          </cell>
        </row>
        <row r="117">
          <cell r="B117">
            <v>7301130405</v>
          </cell>
          <cell r="C117">
            <v>0</v>
          </cell>
          <cell r="D117">
            <v>0</v>
          </cell>
          <cell r="E117">
            <v>0</v>
          </cell>
          <cell r="F117">
            <v>0</v>
          </cell>
          <cell r="G117">
            <v>0</v>
          </cell>
          <cell r="H117">
            <v>0</v>
          </cell>
          <cell r="I117">
            <v>0</v>
          </cell>
          <cell r="J117">
            <v>0</v>
          </cell>
          <cell r="K117">
            <v>0</v>
          </cell>
        </row>
        <row r="118">
          <cell r="B118">
            <v>7401130403</v>
          </cell>
          <cell r="C118">
            <v>0</v>
          </cell>
          <cell r="D118">
            <v>0</v>
          </cell>
          <cell r="E118">
            <v>0</v>
          </cell>
          <cell r="F118">
            <v>0</v>
          </cell>
          <cell r="G118">
            <v>0</v>
          </cell>
          <cell r="H118">
            <v>0</v>
          </cell>
          <cell r="I118">
            <v>0</v>
          </cell>
          <cell r="J118">
            <v>0</v>
          </cell>
          <cell r="K118">
            <v>0</v>
          </cell>
        </row>
        <row r="119">
          <cell r="B119">
            <v>13129151006</v>
          </cell>
          <cell r="C119">
            <v>0</v>
          </cell>
          <cell r="D119">
            <v>0</v>
          </cell>
          <cell r="E119">
            <v>0</v>
          </cell>
          <cell r="F119">
            <v>0</v>
          </cell>
          <cell r="G119">
            <v>0</v>
          </cell>
          <cell r="H119">
            <v>0</v>
          </cell>
          <cell r="I119">
            <v>0</v>
          </cell>
          <cell r="J119">
            <v>0</v>
          </cell>
          <cell r="K119">
            <v>0</v>
          </cell>
        </row>
        <row r="120">
          <cell r="B120">
            <v>8109151002</v>
          </cell>
          <cell r="C120">
            <v>0</v>
          </cell>
          <cell r="D120">
            <v>0</v>
          </cell>
          <cell r="E120">
            <v>2200000</v>
          </cell>
          <cell r="F120">
            <v>0</v>
          </cell>
          <cell r="G120">
            <v>0</v>
          </cell>
          <cell r="H120">
            <v>0</v>
          </cell>
          <cell r="I120">
            <v>0</v>
          </cell>
          <cell r="J120">
            <v>0</v>
          </cell>
          <cell r="K120">
            <v>0</v>
          </cell>
        </row>
        <row r="121">
          <cell r="B121">
            <v>13402140705</v>
          </cell>
          <cell r="C121">
            <v>0</v>
          </cell>
          <cell r="D121">
            <v>0</v>
          </cell>
          <cell r="E121">
            <v>0</v>
          </cell>
          <cell r="F121">
            <v>0</v>
          </cell>
          <cell r="G121">
            <v>0</v>
          </cell>
          <cell r="H121">
            <v>0</v>
          </cell>
          <cell r="I121">
            <v>0</v>
          </cell>
          <cell r="J121">
            <v>0</v>
          </cell>
          <cell r="K121">
            <v>0</v>
          </cell>
        </row>
        <row r="122">
          <cell r="B122">
            <v>10304151003</v>
          </cell>
          <cell r="C122">
            <v>0</v>
          </cell>
          <cell r="D122">
            <v>0</v>
          </cell>
          <cell r="E122">
            <v>0</v>
          </cell>
          <cell r="F122">
            <v>0</v>
          </cell>
          <cell r="G122">
            <v>0</v>
          </cell>
          <cell r="H122">
            <v>0</v>
          </cell>
          <cell r="I122">
            <v>0</v>
          </cell>
          <cell r="J122">
            <v>0</v>
          </cell>
          <cell r="K122">
            <v>0</v>
          </cell>
        </row>
        <row r="123">
          <cell r="B123">
            <v>4102150501</v>
          </cell>
          <cell r="C123">
            <v>0</v>
          </cell>
          <cell r="D123">
            <v>0</v>
          </cell>
          <cell r="E123">
            <v>0</v>
          </cell>
          <cell r="F123">
            <v>0</v>
          </cell>
          <cell r="G123">
            <v>0</v>
          </cell>
          <cell r="H123">
            <v>0</v>
          </cell>
          <cell r="I123">
            <v>0</v>
          </cell>
          <cell r="J123">
            <v>0</v>
          </cell>
          <cell r="K123">
            <v>0</v>
          </cell>
        </row>
        <row r="124">
          <cell r="B124">
            <v>4204150501</v>
          </cell>
          <cell r="C124">
            <v>0</v>
          </cell>
          <cell r="D124">
            <v>0</v>
          </cell>
          <cell r="E124">
            <v>0</v>
          </cell>
          <cell r="F124">
            <v>0</v>
          </cell>
          <cell r="G124">
            <v>0</v>
          </cell>
          <cell r="H124">
            <v>0</v>
          </cell>
          <cell r="I124">
            <v>0</v>
          </cell>
          <cell r="J124">
            <v>0</v>
          </cell>
          <cell r="K124">
            <v>0</v>
          </cell>
        </row>
        <row r="125">
          <cell r="B125">
            <v>6109150702</v>
          </cell>
          <cell r="C125">
            <v>0</v>
          </cell>
          <cell r="D125">
            <v>0</v>
          </cell>
          <cell r="E125">
            <v>0</v>
          </cell>
          <cell r="F125">
            <v>0</v>
          </cell>
          <cell r="G125">
            <v>0</v>
          </cell>
          <cell r="H125">
            <v>0</v>
          </cell>
          <cell r="I125">
            <v>0</v>
          </cell>
          <cell r="J125">
            <v>0</v>
          </cell>
          <cell r="K125">
            <v>0</v>
          </cell>
        </row>
        <row r="126">
          <cell r="B126">
            <v>14107150705</v>
          </cell>
          <cell r="C126">
            <v>0</v>
          </cell>
          <cell r="D126">
            <v>0</v>
          </cell>
          <cell r="E126">
            <v>0</v>
          </cell>
          <cell r="F126">
            <v>0</v>
          </cell>
          <cell r="G126">
            <v>0</v>
          </cell>
          <cell r="H126">
            <v>0</v>
          </cell>
          <cell r="I126">
            <v>0</v>
          </cell>
          <cell r="J126">
            <v>0</v>
          </cell>
          <cell r="K126">
            <v>0</v>
          </cell>
        </row>
        <row r="127">
          <cell r="B127">
            <v>9114140707</v>
          </cell>
          <cell r="C127">
            <v>0</v>
          </cell>
          <cell r="D127">
            <v>0</v>
          </cell>
          <cell r="E127">
            <v>0</v>
          </cell>
          <cell r="F127">
            <v>0</v>
          </cell>
          <cell r="G127">
            <v>0</v>
          </cell>
          <cell r="H127">
            <v>0</v>
          </cell>
          <cell r="I127">
            <v>0</v>
          </cell>
          <cell r="J127">
            <v>0</v>
          </cell>
          <cell r="K127">
            <v>0</v>
          </cell>
        </row>
        <row r="128">
          <cell r="B128">
            <v>5402150401</v>
          </cell>
          <cell r="C128">
            <v>0</v>
          </cell>
          <cell r="D128">
            <v>0</v>
          </cell>
          <cell r="E128">
            <v>0</v>
          </cell>
          <cell r="F128">
            <v>0</v>
          </cell>
          <cell r="G128">
            <v>0</v>
          </cell>
          <cell r="H128">
            <v>0</v>
          </cell>
          <cell r="I128">
            <v>0</v>
          </cell>
          <cell r="J128">
            <v>0</v>
          </cell>
          <cell r="K128">
            <v>0</v>
          </cell>
        </row>
        <row r="129">
          <cell r="B129">
            <v>9209120703</v>
          </cell>
          <cell r="C129">
            <v>0</v>
          </cell>
          <cell r="D129">
            <v>0</v>
          </cell>
          <cell r="E129">
            <v>0</v>
          </cell>
          <cell r="F129">
            <v>0</v>
          </cell>
          <cell r="G129">
            <v>0</v>
          </cell>
          <cell r="H129">
            <v>0</v>
          </cell>
          <cell r="I129">
            <v>0</v>
          </cell>
          <cell r="J129">
            <v>0</v>
          </cell>
          <cell r="K129">
            <v>0</v>
          </cell>
        </row>
        <row r="130">
          <cell r="B130">
            <v>4202151007</v>
          </cell>
          <cell r="C130">
            <v>0</v>
          </cell>
          <cell r="D130">
            <v>0</v>
          </cell>
          <cell r="E130">
            <v>0</v>
          </cell>
          <cell r="F130">
            <v>0</v>
          </cell>
          <cell r="G130">
            <v>0</v>
          </cell>
          <cell r="H130">
            <v>0</v>
          </cell>
          <cell r="I130">
            <v>0</v>
          </cell>
          <cell r="J130">
            <v>0</v>
          </cell>
          <cell r="K130">
            <v>0</v>
          </cell>
        </row>
        <row r="131">
          <cell r="B131">
            <v>11203150401</v>
          </cell>
          <cell r="C131">
            <v>0</v>
          </cell>
          <cell r="D131">
            <v>0</v>
          </cell>
          <cell r="E131">
            <v>0</v>
          </cell>
          <cell r="F131">
            <v>0</v>
          </cell>
          <cell r="G131">
            <v>0</v>
          </cell>
          <cell r="H131">
            <v>0</v>
          </cell>
          <cell r="I131">
            <v>0</v>
          </cell>
          <cell r="J131">
            <v>0</v>
          </cell>
          <cell r="K131">
            <v>0</v>
          </cell>
        </row>
        <row r="132">
          <cell r="B132">
            <v>9209150707</v>
          </cell>
          <cell r="C132">
            <v>0</v>
          </cell>
          <cell r="D132">
            <v>0</v>
          </cell>
          <cell r="E132">
            <v>0</v>
          </cell>
          <cell r="F132">
            <v>0</v>
          </cell>
          <cell r="G132">
            <v>0</v>
          </cell>
          <cell r="H132">
            <v>0</v>
          </cell>
          <cell r="I132">
            <v>0</v>
          </cell>
          <cell r="J132">
            <v>0</v>
          </cell>
          <cell r="K132">
            <v>0</v>
          </cell>
        </row>
        <row r="133">
          <cell r="B133">
            <v>10303150701</v>
          </cell>
          <cell r="C133">
            <v>0</v>
          </cell>
          <cell r="D133">
            <v>0</v>
          </cell>
          <cell r="E133">
            <v>0</v>
          </cell>
          <cell r="F133">
            <v>0</v>
          </cell>
          <cell r="G133">
            <v>0</v>
          </cell>
          <cell r="H133">
            <v>0</v>
          </cell>
          <cell r="I133">
            <v>0</v>
          </cell>
          <cell r="J133">
            <v>0</v>
          </cell>
          <cell r="K133">
            <v>0</v>
          </cell>
        </row>
        <row r="134">
          <cell r="B134">
            <v>8302150901</v>
          </cell>
          <cell r="C134">
            <v>0</v>
          </cell>
          <cell r="D134">
            <v>0</v>
          </cell>
          <cell r="E134">
            <v>0</v>
          </cell>
          <cell r="F134">
            <v>0</v>
          </cell>
          <cell r="G134">
            <v>0</v>
          </cell>
          <cell r="H134">
            <v>0</v>
          </cell>
          <cell r="I134">
            <v>0</v>
          </cell>
          <cell r="J134">
            <v>0</v>
          </cell>
          <cell r="K134">
            <v>0</v>
          </cell>
        </row>
        <row r="135">
          <cell r="B135">
            <v>9121151003</v>
          </cell>
          <cell r="C135">
            <v>0</v>
          </cell>
          <cell r="D135">
            <v>0</v>
          </cell>
          <cell r="E135">
            <v>0</v>
          </cell>
          <cell r="F135">
            <v>49204000</v>
          </cell>
          <cell r="G135">
            <v>0</v>
          </cell>
          <cell r="H135">
            <v>0</v>
          </cell>
          <cell r="I135">
            <v>0</v>
          </cell>
          <cell r="J135">
            <v>0</v>
          </cell>
          <cell r="K135">
            <v>0</v>
          </cell>
        </row>
        <row r="136">
          <cell r="B136">
            <v>6102140702</v>
          </cell>
          <cell r="C136">
            <v>0</v>
          </cell>
          <cell r="D136">
            <v>0</v>
          </cell>
          <cell r="E136">
            <v>0</v>
          </cell>
          <cell r="F136">
            <v>0</v>
          </cell>
          <cell r="G136">
            <v>0</v>
          </cell>
          <cell r="H136">
            <v>0</v>
          </cell>
          <cell r="I136">
            <v>0</v>
          </cell>
          <cell r="J136">
            <v>0</v>
          </cell>
          <cell r="K136">
            <v>4190707</v>
          </cell>
        </row>
        <row r="137">
          <cell r="B137">
            <v>5103151001</v>
          </cell>
          <cell r="C137">
            <v>0</v>
          </cell>
          <cell r="D137">
            <v>0</v>
          </cell>
          <cell r="E137">
            <v>0</v>
          </cell>
          <cell r="F137">
            <v>0</v>
          </cell>
          <cell r="G137">
            <v>0</v>
          </cell>
          <cell r="H137">
            <v>0</v>
          </cell>
          <cell r="I137">
            <v>0</v>
          </cell>
          <cell r="J137">
            <v>0</v>
          </cell>
          <cell r="K137">
            <v>0</v>
          </cell>
        </row>
        <row r="138">
          <cell r="B138">
            <v>9104151006</v>
          </cell>
          <cell r="C138">
            <v>0</v>
          </cell>
          <cell r="D138">
            <v>0</v>
          </cell>
          <cell r="E138">
            <v>0</v>
          </cell>
          <cell r="F138">
            <v>0</v>
          </cell>
          <cell r="G138">
            <v>0</v>
          </cell>
          <cell r="H138">
            <v>0</v>
          </cell>
          <cell r="I138">
            <v>0</v>
          </cell>
          <cell r="J138">
            <v>0</v>
          </cell>
          <cell r="K138">
            <v>0</v>
          </cell>
        </row>
        <row r="139">
          <cell r="B139">
            <v>9104151005</v>
          </cell>
          <cell r="C139">
            <v>0</v>
          </cell>
          <cell r="D139">
            <v>0</v>
          </cell>
          <cell r="E139">
            <v>0</v>
          </cell>
          <cell r="F139">
            <v>0</v>
          </cell>
          <cell r="G139">
            <v>0</v>
          </cell>
          <cell r="H139">
            <v>0</v>
          </cell>
          <cell r="I139">
            <v>0</v>
          </cell>
          <cell r="J139">
            <v>28000000</v>
          </cell>
          <cell r="K139">
            <v>0</v>
          </cell>
        </row>
        <row r="140">
          <cell r="B140">
            <v>7103141003</v>
          </cell>
          <cell r="C140">
            <v>0</v>
          </cell>
          <cell r="D140">
            <v>0</v>
          </cell>
          <cell r="E140">
            <v>0</v>
          </cell>
          <cell r="F140">
            <v>0</v>
          </cell>
          <cell r="G140">
            <v>0</v>
          </cell>
          <cell r="H140">
            <v>0</v>
          </cell>
          <cell r="I140">
            <v>0</v>
          </cell>
          <cell r="J140">
            <v>0</v>
          </cell>
          <cell r="K140">
            <v>0</v>
          </cell>
        </row>
        <row r="141">
          <cell r="B141">
            <v>8407150703</v>
          </cell>
          <cell r="C141">
            <v>0</v>
          </cell>
          <cell r="D141">
            <v>0</v>
          </cell>
          <cell r="E141">
            <v>0</v>
          </cell>
          <cell r="F141">
            <v>0</v>
          </cell>
          <cell r="G141">
            <v>0</v>
          </cell>
          <cell r="H141">
            <v>0</v>
          </cell>
          <cell r="I141">
            <v>0</v>
          </cell>
          <cell r="J141">
            <v>0</v>
          </cell>
          <cell r="K141">
            <v>0</v>
          </cell>
        </row>
        <row r="142">
          <cell r="B142">
            <v>7408140703</v>
          </cell>
          <cell r="C142">
            <v>0</v>
          </cell>
          <cell r="D142">
            <v>0</v>
          </cell>
          <cell r="E142">
            <v>0</v>
          </cell>
          <cell r="F142">
            <v>0</v>
          </cell>
          <cell r="G142">
            <v>0</v>
          </cell>
          <cell r="H142">
            <v>0</v>
          </cell>
          <cell r="I142">
            <v>0</v>
          </cell>
          <cell r="J142">
            <v>0</v>
          </cell>
          <cell r="K142">
            <v>0</v>
          </cell>
        </row>
        <row r="143">
          <cell r="B143">
            <v>7109150704</v>
          </cell>
          <cell r="C143">
            <v>0</v>
          </cell>
          <cell r="D143">
            <v>0</v>
          </cell>
          <cell r="E143">
            <v>0</v>
          </cell>
          <cell r="F143">
            <v>0</v>
          </cell>
          <cell r="G143">
            <v>0</v>
          </cell>
          <cell r="H143">
            <v>0</v>
          </cell>
          <cell r="I143">
            <v>0</v>
          </cell>
          <cell r="J143">
            <v>0</v>
          </cell>
          <cell r="K143">
            <v>0</v>
          </cell>
        </row>
        <row r="144">
          <cell r="B144">
            <v>7109140406</v>
          </cell>
          <cell r="C144">
            <v>0</v>
          </cell>
          <cell r="D144">
            <v>0</v>
          </cell>
          <cell r="E144">
            <v>0</v>
          </cell>
          <cell r="F144">
            <v>0</v>
          </cell>
          <cell r="G144">
            <v>0</v>
          </cell>
          <cell r="H144">
            <v>0</v>
          </cell>
          <cell r="I144">
            <v>0</v>
          </cell>
          <cell r="J144">
            <v>0</v>
          </cell>
          <cell r="K144">
            <v>0</v>
          </cell>
        </row>
        <row r="145">
          <cell r="B145">
            <v>7407130404</v>
          </cell>
          <cell r="C145">
            <v>0</v>
          </cell>
          <cell r="D145">
            <v>0</v>
          </cell>
          <cell r="E145">
            <v>0</v>
          </cell>
          <cell r="F145">
            <v>0</v>
          </cell>
          <cell r="G145">
            <v>0</v>
          </cell>
          <cell r="H145">
            <v>0</v>
          </cell>
          <cell r="I145">
            <v>0</v>
          </cell>
          <cell r="J145">
            <v>0</v>
          </cell>
          <cell r="K145">
            <v>0</v>
          </cell>
        </row>
        <row r="146">
          <cell r="B146">
            <v>7407141004</v>
          </cell>
          <cell r="C146">
            <v>0</v>
          </cell>
          <cell r="D146">
            <v>3480000</v>
          </cell>
          <cell r="E146">
            <v>0</v>
          </cell>
          <cell r="F146">
            <v>0</v>
          </cell>
          <cell r="G146">
            <v>0</v>
          </cell>
          <cell r="H146">
            <v>0</v>
          </cell>
          <cell r="I146">
            <v>0</v>
          </cell>
          <cell r="J146">
            <v>0</v>
          </cell>
          <cell r="K146">
            <v>0</v>
          </cell>
        </row>
        <row r="147">
          <cell r="B147">
            <v>10202150711</v>
          </cell>
          <cell r="C147">
            <v>0</v>
          </cell>
          <cell r="D147">
            <v>0</v>
          </cell>
          <cell r="E147">
            <v>0</v>
          </cell>
          <cell r="F147">
            <v>0</v>
          </cell>
          <cell r="G147">
            <v>0</v>
          </cell>
          <cell r="H147">
            <v>0</v>
          </cell>
          <cell r="I147">
            <v>0</v>
          </cell>
          <cell r="J147">
            <v>0</v>
          </cell>
          <cell r="K147">
            <v>0</v>
          </cell>
        </row>
        <row r="148">
          <cell r="B148">
            <v>10202150413</v>
          </cell>
          <cell r="C148">
            <v>0</v>
          </cell>
          <cell r="D148">
            <v>0</v>
          </cell>
          <cell r="E148">
            <v>0</v>
          </cell>
          <cell r="F148">
            <v>0</v>
          </cell>
          <cell r="G148">
            <v>0</v>
          </cell>
          <cell r="H148">
            <v>0</v>
          </cell>
          <cell r="I148">
            <v>0</v>
          </cell>
          <cell r="J148">
            <v>0</v>
          </cell>
          <cell r="K148">
            <v>0</v>
          </cell>
        </row>
        <row r="149">
          <cell r="B149">
            <v>8417151002</v>
          </cell>
          <cell r="C149">
            <v>0</v>
          </cell>
          <cell r="D149">
            <v>0</v>
          </cell>
          <cell r="E149">
            <v>0</v>
          </cell>
          <cell r="F149">
            <v>0</v>
          </cell>
          <cell r="G149">
            <v>0</v>
          </cell>
          <cell r="H149">
            <v>0</v>
          </cell>
          <cell r="I149">
            <v>0</v>
          </cell>
          <cell r="J149">
            <v>0</v>
          </cell>
          <cell r="K149">
            <v>0</v>
          </cell>
        </row>
        <row r="150">
          <cell r="B150">
            <v>8417140701</v>
          </cell>
          <cell r="C150">
            <v>0</v>
          </cell>
          <cell r="D150">
            <v>0</v>
          </cell>
          <cell r="E150">
            <v>0</v>
          </cell>
          <cell r="F150">
            <v>0</v>
          </cell>
          <cell r="G150">
            <v>0</v>
          </cell>
          <cell r="H150">
            <v>0</v>
          </cell>
          <cell r="I150">
            <v>0</v>
          </cell>
          <cell r="J150">
            <v>0</v>
          </cell>
          <cell r="K150">
            <v>0</v>
          </cell>
        </row>
        <row r="151">
          <cell r="B151">
            <v>10208151006</v>
          </cell>
          <cell r="C151">
            <v>0</v>
          </cell>
          <cell r="D151">
            <v>0</v>
          </cell>
          <cell r="E151">
            <v>0</v>
          </cell>
          <cell r="F151">
            <v>0</v>
          </cell>
          <cell r="G151">
            <v>0</v>
          </cell>
          <cell r="H151">
            <v>0</v>
          </cell>
          <cell r="I151">
            <v>0</v>
          </cell>
          <cell r="J151">
            <v>0</v>
          </cell>
          <cell r="K151">
            <v>0</v>
          </cell>
        </row>
        <row r="152">
          <cell r="B152">
            <v>10208150708</v>
          </cell>
          <cell r="C152">
            <v>0</v>
          </cell>
          <cell r="D152">
            <v>0</v>
          </cell>
          <cell r="E152">
            <v>0</v>
          </cell>
          <cell r="F152">
            <v>0</v>
          </cell>
          <cell r="G152">
            <v>0</v>
          </cell>
          <cell r="H152">
            <v>0</v>
          </cell>
          <cell r="I152">
            <v>0</v>
          </cell>
          <cell r="J152">
            <v>0</v>
          </cell>
          <cell r="K152">
            <v>0</v>
          </cell>
        </row>
        <row r="153">
          <cell r="B153">
            <v>8311140701</v>
          </cell>
          <cell r="C153">
            <v>0</v>
          </cell>
          <cell r="D153">
            <v>0</v>
          </cell>
          <cell r="E153">
            <v>0</v>
          </cell>
          <cell r="F153">
            <v>0</v>
          </cell>
          <cell r="G153">
            <v>0</v>
          </cell>
          <cell r="H153">
            <v>0</v>
          </cell>
          <cell r="I153">
            <v>0</v>
          </cell>
          <cell r="J153">
            <v>0</v>
          </cell>
          <cell r="K153">
            <v>0</v>
          </cell>
        </row>
        <row r="154">
          <cell r="B154">
            <v>13901140901</v>
          </cell>
          <cell r="C154">
            <v>0</v>
          </cell>
          <cell r="D154">
            <v>0</v>
          </cell>
          <cell r="E154">
            <v>0</v>
          </cell>
          <cell r="F154">
            <v>0</v>
          </cell>
          <cell r="G154">
            <v>0</v>
          </cell>
          <cell r="H154">
            <v>0</v>
          </cell>
          <cell r="I154">
            <v>0</v>
          </cell>
          <cell r="J154">
            <v>0</v>
          </cell>
          <cell r="K154">
            <v>0</v>
          </cell>
        </row>
        <row r="155">
          <cell r="B155">
            <v>7108151006</v>
          </cell>
          <cell r="C155">
            <v>0</v>
          </cell>
          <cell r="D155">
            <v>1680000</v>
          </cell>
          <cell r="E155">
            <v>0</v>
          </cell>
          <cell r="F155">
            <v>0</v>
          </cell>
          <cell r="G155">
            <v>0</v>
          </cell>
          <cell r="H155">
            <v>0</v>
          </cell>
          <cell r="I155">
            <v>0</v>
          </cell>
          <cell r="J155">
            <v>0</v>
          </cell>
          <cell r="K155">
            <v>0</v>
          </cell>
        </row>
        <row r="156">
          <cell r="B156">
            <v>10302150403</v>
          </cell>
          <cell r="C156">
            <v>0</v>
          </cell>
          <cell r="D156">
            <v>0</v>
          </cell>
          <cell r="E156">
            <v>0</v>
          </cell>
          <cell r="F156">
            <v>0</v>
          </cell>
          <cell r="G156">
            <v>0</v>
          </cell>
          <cell r="H156">
            <v>0</v>
          </cell>
          <cell r="I156">
            <v>0</v>
          </cell>
          <cell r="J156">
            <v>0</v>
          </cell>
          <cell r="K156">
            <v>0</v>
          </cell>
        </row>
        <row r="157">
          <cell r="B157">
            <v>1405151003</v>
          </cell>
          <cell r="C157">
            <v>0</v>
          </cell>
          <cell r="D157">
            <v>0</v>
          </cell>
          <cell r="E157">
            <v>0</v>
          </cell>
          <cell r="F157">
            <v>0</v>
          </cell>
          <cell r="G157">
            <v>0</v>
          </cell>
          <cell r="H157">
            <v>0</v>
          </cell>
          <cell r="I157">
            <v>0</v>
          </cell>
          <cell r="J157">
            <v>0</v>
          </cell>
          <cell r="K157">
            <v>0</v>
          </cell>
        </row>
        <row r="158">
          <cell r="B158">
            <v>8107150402</v>
          </cell>
          <cell r="C158">
            <v>0</v>
          </cell>
          <cell r="D158">
            <v>0</v>
          </cell>
          <cell r="E158">
            <v>0</v>
          </cell>
          <cell r="F158">
            <v>0</v>
          </cell>
          <cell r="G158">
            <v>0</v>
          </cell>
          <cell r="H158">
            <v>2508104</v>
          </cell>
          <cell r="I158">
            <v>0</v>
          </cell>
          <cell r="J158">
            <v>0</v>
          </cell>
          <cell r="K158">
            <v>0</v>
          </cell>
        </row>
        <row r="159">
          <cell r="B159">
            <v>10404140404</v>
          </cell>
          <cell r="C159">
            <v>0</v>
          </cell>
          <cell r="D159">
            <v>0</v>
          </cell>
          <cell r="E159">
            <v>0</v>
          </cell>
          <cell r="F159">
            <v>0</v>
          </cell>
          <cell r="G159">
            <v>0</v>
          </cell>
          <cell r="H159">
            <v>0</v>
          </cell>
          <cell r="I159">
            <v>0</v>
          </cell>
          <cell r="J159">
            <v>0</v>
          </cell>
          <cell r="K159">
            <v>0</v>
          </cell>
        </row>
        <row r="160">
          <cell r="B160">
            <v>7304150401</v>
          </cell>
          <cell r="C160">
            <v>0</v>
          </cell>
          <cell r="D160">
            <v>0</v>
          </cell>
          <cell r="E160">
            <v>0</v>
          </cell>
          <cell r="F160">
            <v>690000</v>
          </cell>
          <cell r="G160">
            <v>0</v>
          </cell>
          <cell r="H160">
            <v>0</v>
          </cell>
          <cell r="I160">
            <v>0</v>
          </cell>
          <cell r="J160">
            <v>0</v>
          </cell>
          <cell r="K160">
            <v>0</v>
          </cell>
        </row>
        <row r="161">
          <cell r="B161">
            <v>14106140402</v>
          </cell>
          <cell r="C161">
            <v>0</v>
          </cell>
          <cell r="D161">
            <v>0</v>
          </cell>
          <cell r="E161">
            <v>0</v>
          </cell>
          <cell r="F161">
            <v>0</v>
          </cell>
          <cell r="G161">
            <v>0</v>
          </cell>
          <cell r="H161">
            <v>0</v>
          </cell>
          <cell r="I161">
            <v>0</v>
          </cell>
          <cell r="J161">
            <v>0</v>
          </cell>
          <cell r="K161">
            <v>0</v>
          </cell>
        </row>
        <row r="162">
          <cell r="B162">
            <v>12401130706</v>
          </cell>
          <cell r="C162">
            <v>0</v>
          </cell>
          <cell r="D162">
            <v>0</v>
          </cell>
          <cell r="E162">
            <v>0</v>
          </cell>
          <cell r="F162">
            <v>0</v>
          </cell>
          <cell r="G162">
            <v>0</v>
          </cell>
          <cell r="H162">
            <v>0</v>
          </cell>
          <cell r="I162">
            <v>0</v>
          </cell>
          <cell r="J162">
            <v>0</v>
          </cell>
          <cell r="K162">
            <v>0</v>
          </cell>
        </row>
        <row r="163">
          <cell r="B163">
            <v>9207130401</v>
          </cell>
          <cell r="C163">
            <v>0</v>
          </cell>
          <cell r="D163">
            <v>0</v>
          </cell>
          <cell r="E163">
            <v>0</v>
          </cell>
          <cell r="F163">
            <v>0</v>
          </cell>
          <cell r="G163">
            <v>0</v>
          </cell>
          <cell r="H163">
            <v>0</v>
          </cell>
          <cell r="I163">
            <v>0</v>
          </cell>
          <cell r="J163">
            <v>0</v>
          </cell>
          <cell r="K163">
            <v>0</v>
          </cell>
        </row>
        <row r="164">
          <cell r="B164">
            <v>10105151005</v>
          </cell>
          <cell r="C164">
            <v>0</v>
          </cell>
          <cell r="D164">
            <v>0</v>
          </cell>
          <cell r="E164">
            <v>0</v>
          </cell>
          <cell r="F164">
            <v>0</v>
          </cell>
          <cell r="G164">
            <v>0</v>
          </cell>
          <cell r="H164">
            <v>0</v>
          </cell>
          <cell r="I164">
            <v>0</v>
          </cell>
          <cell r="J164">
            <v>0</v>
          </cell>
          <cell r="K164">
            <v>0</v>
          </cell>
        </row>
        <row r="165">
          <cell r="B165">
            <v>7301150710</v>
          </cell>
          <cell r="C165">
            <v>0</v>
          </cell>
          <cell r="D165">
            <v>0</v>
          </cell>
          <cell r="E165">
            <v>0</v>
          </cell>
          <cell r="F165">
            <v>0</v>
          </cell>
          <cell r="G165">
            <v>0</v>
          </cell>
          <cell r="H165">
            <v>6058259</v>
          </cell>
          <cell r="I165">
            <v>0</v>
          </cell>
          <cell r="J165">
            <v>0</v>
          </cell>
          <cell r="K165">
            <v>0</v>
          </cell>
        </row>
        <row r="166">
          <cell r="B166">
            <v>10301141501</v>
          </cell>
          <cell r="C166">
            <v>0</v>
          </cell>
          <cell r="D166">
            <v>0</v>
          </cell>
          <cell r="E166">
            <v>0</v>
          </cell>
          <cell r="F166">
            <v>0</v>
          </cell>
          <cell r="G166">
            <v>0</v>
          </cell>
          <cell r="H166">
            <v>0</v>
          </cell>
          <cell r="I166">
            <v>0</v>
          </cell>
          <cell r="J166">
            <v>0</v>
          </cell>
          <cell r="K166">
            <v>0</v>
          </cell>
        </row>
        <row r="167">
          <cell r="B167">
            <v>13126151002</v>
          </cell>
          <cell r="C167">
            <v>0</v>
          </cell>
          <cell r="D167">
            <v>0</v>
          </cell>
          <cell r="E167">
            <v>0</v>
          </cell>
          <cell r="F167">
            <v>0</v>
          </cell>
          <cell r="G167">
            <v>0</v>
          </cell>
          <cell r="H167">
            <v>0</v>
          </cell>
          <cell r="I167">
            <v>0</v>
          </cell>
          <cell r="J167">
            <v>0</v>
          </cell>
          <cell r="K167">
            <v>0</v>
          </cell>
        </row>
        <row r="168">
          <cell r="B168">
            <v>8203140407</v>
          </cell>
          <cell r="C168">
            <v>0</v>
          </cell>
          <cell r="D168">
            <v>0</v>
          </cell>
          <cell r="E168">
            <v>0</v>
          </cell>
          <cell r="F168">
            <v>0</v>
          </cell>
          <cell r="G168">
            <v>0</v>
          </cell>
          <cell r="H168">
            <v>0</v>
          </cell>
          <cell r="I168">
            <v>0</v>
          </cell>
          <cell r="J168">
            <v>0</v>
          </cell>
          <cell r="K168">
            <v>0</v>
          </cell>
        </row>
        <row r="169">
          <cell r="B169">
            <v>9112150721</v>
          </cell>
          <cell r="C169">
            <v>0</v>
          </cell>
          <cell r="D169">
            <v>0</v>
          </cell>
          <cell r="E169">
            <v>0</v>
          </cell>
          <cell r="F169">
            <v>0</v>
          </cell>
          <cell r="G169">
            <v>0</v>
          </cell>
          <cell r="H169">
            <v>0</v>
          </cell>
          <cell r="I169">
            <v>0</v>
          </cell>
          <cell r="J169">
            <v>0</v>
          </cell>
          <cell r="K169">
            <v>6492546</v>
          </cell>
        </row>
        <row r="170">
          <cell r="B170">
            <v>6117141501</v>
          </cell>
          <cell r="C170">
            <v>0</v>
          </cell>
          <cell r="D170">
            <v>0</v>
          </cell>
          <cell r="E170">
            <v>0</v>
          </cell>
          <cell r="F170">
            <v>0</v>
          </cell>
          <cell r="G170">
            <v>0</v>
          </cell>
          <cell r="H170">
            <v>0</v>
          </cell>
          <cell r="I170">
            <v>0</v>
          </cell>
          <cell r="J170">
            <v>0</v>
          </cell>
          <cell r="K170">
            <v>0</v>
          </cell>
        </row>
        <row r="171">
          <cell r="B171">
            <v>4202150401</v>
          </cell>
          <cell r="C171">
            <v>0</v>
          </cell>
          <cell r="D171">
            <v>0</v>
          </cell>
          <cell r="E171">
            <v>0</v>
          </cell>
          <cell r="F171">
            <v>0</v>
          </cell>
          <cell r="G171">
            <v>0</v>
          </cell>
          <cell r="H171">
            <v>0</v>
          </cell>
          <cell r="I171">
            <v>0</v>
          </cell>
          <cell r="J171">
            <v>0</v>
          </cell>
          <cell r="K171">
            <v>0</v>
          </cell>
        </row>
        <row r="172">
          <cell r="B172">
            <v>10404150301</v>
          </cell>
          <cell r="C172">
            <v>0</v>
          </cell>
          <cell r="D172">
            <v>0</v>
          </cell>
          <cell r="E172">
            <v>0</v>
          </cell>
          <cell r="F172">
            <v>0</v>
          </cell>
          <cell r="G172">
            <v>0</v>
          </cell>
          <cell r="H172">
            <v>0</v>
          </cell>
          <cell r="I172">
            <v>0</v>
          </cell>
          <cell r="J172">
            <v>0</v>
          </cell>
          <cell r="K172">
            <v>0</v>
          </cell>
        </row>
        <row r="173">
          <cell r="B173">
            <v>10402151501</v>
          </cell>
          <cell r="C173">
            <v>0</v>
          </cell>
          <cell r="D173">
            <v>0</v>
          </cell>
          <cell r="E173">
            <v>0</v>
          </cell>
          <cell r="F173">
            <v>0</v>
          </cell>
          <cell r="G173">
            <v>0</v>
          </cell>
          <cell r="H173">
            <v>0</v>
          </cell>
          <cell r="I173">
            <v>0</v>
          </cell>
          <cell r="J173">
            <v>0</v>
          </cell>
          <cell r="K173">
            <v>0</v>
          </cell>
        </row>
        <row r="174">
          <cell r="B174">
            <v>10902151003</v>
          </cell>
          <cell r="C174">
            <v>0</v>
          </cell>
          <cell r="D174">
            <v>0</v>
          </cell>
          <cell r="E174">
            <v>0</v>
          </cell>
          <cell r="F174">
            <v>0</v>
          </cell>
          <cell r="G174">
            <v>0</v>
          </cell>
          <cell r="H174">
            <v>0</v>
          </cell>
          <cell r="I174">
            <v>0</v>
          </cell>
          <cell r="J174">
            <v>0</v>
          </cell>
          <cell r="K174">
            <v>0</v>
          </cell>
        </row>
        <row r="175">
          <cell r="B175">
            <v>13904151002</v>
          </cell>
          <cell r="C175">
            <v>0</v>
          </cell>
          <cell r="D175">
            <v>9120000</v>
          </cell>
          <cell r="E175">
            <v>0</v>
          </cell>
          <cell r="F175">
            <v>0</v>
          </cell>
          <cell r="G175">
            <v>0</v>
          </cell>
          <cell r="H175">
            <v>0</v>
          </cell>
          <cell r="I175">
            <v>0</v>
          </cell>
          <cell r="J175">
            <v>0</v>
          </cell>
          <cell r="K175">
            <v>0</v>
          </cell>
        </row>
        <row r="176">
          <cell r="B176">
            <v>5706150403</v>
          </cell>
          <cell r="C176">
            <v>0</v>
          </cell>
          <cell r="D176">
            <v>0</v>
          </cell>
          <cell r="E176">
            <v>0</v>
          </cell>
          <cell r="F176">
            <v>0</v>
          </cell>
          <cell r="G176">
            <v>0</v>
          </cell>
          <cell r="H176">
            <v>0</v>
          </cell>
          <cell r="I176">
            <v>0</v>
          </cell>
          <cell r="J176">
            <v>0</v>
          </cell>
          <cell r="K176">
            <v>0</v>
          </cell>
        </row>
        <row r="177">
          <cell r="B177">
            <v>4302150501</v>
          </cell>
          <cell r="C177">
            <v>0</v>
          </cell>
          <cell r="D177">
            <v>0</v>
          </cell>
          <cell r="E177">
            <v>0</v>
          </cell>
          <cell r="F177">
            <v>0</v>
          </cell>
          <cell r="G177">
            <v>1600000</v>
          </cell>
          <cell r="H177">
            <v>0</v>
          </cell>
          <cell r="I177">
            <v>0</v>
          </cell>
          <cell r="J177">
            <v>0</v>
          </cell>
          <cell r="K177">
            <v>0</v>
          </cell>
        </row>
        <row r="178">
          <cell r="B178">
            <v>9204140721</v>
          </cell>
          <cell r="C178">
            <v>0</v>
          </cell>
          <cell r="D178">
            <v>0</v>
          </cell>
          <cell r="E178">
            <v>0</v>
          </cell>
          <cell r="F178">
            <v>0</v>
          </cell>
          <cell r="G178">
            <v>0</v>
          </cell>
          <cell r="H178">
            <v>0</v>
          </cell>
          <cell r="I178">
            <v>0</v>
          </cell>
          <cell r="J178">
            <v>0</v>
          </cell>
          <cell r="K178">
            <v>0</v>
          </cell>
        </row>
        <row r="179">
          <cell r="B179">
            <v>9204130724</v>
          </cell>
          <cell r="C179">
            <v>0</v>
          </cell>
          <cell r="D179">
            <v>0</v>
          </cell>
          <cell r="E179">
            <v>0</v>
          </cell>
          <cell r="F179">
            <v>0</v>
          </cell>
          <cell r="G179">
            <v>0</v>
          </cell>
          <cell r="H179">
            <v>0</v>
          </cell>
          <cell r="I179">
            <v>0</v>
          </cell>
          <cell r="J179">
            <v>0</v>
          </cell>
          <cell r="K179">
            <v>0</v>
          </cell>
        </row>
        <row r="180">
          <cell r="B180">
            <v>10201130403</v>
          </cell>
          <cell r="C180">
            <v>0</v>
          </cell>
          <cell r="D180">
            <v>0</v>
          </cell>
          <cell r="E180">
            <v>0</v>
          </cell>
          <cell r="F180">
            <v>0</v>
          </cell>
          <cell r="G180">
            <v>0</v>
          </cell>
          <cell r="H180">
            <v>0</v>
          </cell>
          <cell r="I180">
            <v>0</v>
          </cell>
          <cell r="J180">
            <v>0</v>
          </cell>
          <cell r="K180">
            <v>0</v>
          </cell>
        </row>
        <row r="181">
          <cell r="B181">
            <v>10303151005</v>
          </cell>
          <cell r="C181">
            <v>0</v>
          </cell>
          <cell r="D181">
            <v>0</v>
          </cell>
          <cell r="E181">
            <v>0</v>
          </cell>
          <cell r="F181">
            <v>0</v>
          </cell>
          <cell r="G181">
            <v>0</v>
          </cell>
          <cell r="H181">
            <v>0</v>
          </cell>
          <cell r="I181">
            <v>0</v>
          </cell>
          <cell r="J181">
            <v>0</v>
          </cell>
          <cell r="K181">
            <v>0</v>
          </cell>
        </row>
        <row r="182">
          <cell r="B182">
            <v>11101131003</v>
          </cell>
          <cell r="C182">
            <v>0</v>
          </cell>
          <cell r="D182">
            <v>0</v>
          </cell>
          <cell r="E182">
            <v>0</v>
          </cell>
          <cell r="F182">
            <v>0</v>
          </cell>
          <cell r="G182">
            <v>0</v>
          </cell>
          <cell r="H182">
            <v>0</v>
          </cell>
          <cell r="I182">
            <v>0</v>
          </cell>
          <cell r="J182">
            <v>0</v>
          </cell>
          <cell r="K182">
            <v>0</v>
          </cell>
        </row>
        <row r="183">
          <cell r="B183">
            <v>11303130702</v>
          </cell>
          <cell r="C183">
            <v>0</v>
          </cell>
          <cell r="D183">
            <v>0</v>
          </cell>
          <cell r="E183">
            <v>0</v>
          </cell>
          <cell r="F183">
            <v>0</v>
          </cell>
          <cell r="G183">
            <v>2582709</v>
          </cell>
          <cell r="H183">
            <v>0</v>
          </cell>
          <cell r="I183">
            <v>0</v>
          </cell>
          <cell r="J183">
            <v>0</v>
          </cell>
          <cell r="K183">
            <v>0</v>
          </cell>
        </row>
        <row r="184">
          <cell r="B184">
            <v>12301150401</v>
          </cell>
          <cell r="C184">
            <v>0</v>
          </cell>
          <cell r="D184">
            <v>0</v>
          </cell>
          <cell r="E184">
            <v>0</v>
          </cell>
          <cell r="F184">
            <v>0</v>
          </cell>
          <cell r="G184">
            <v>0</v>
          </cell>
          <cell r="H184">
            <v>0</v>
          </cell>
          <cell r="I184">
            <v>0</v>
          </cell>
          <cell r="J184">
            <v>0</v>
          </cell>
          <cell r="K184">
            <v>0</v>
          </cell>
        </row>
        <row r="185">
          <cell r="B185">
            <v>14202150708</v>
          </cell>
          <cell r="C185">
            <v>0</v>
          </cell>
          <cell r="D185">
            <v>0</v>
          </cell>
          <cell r="E185">
            <v>0</v>
          </cell>
          <cell r="F185">
            <v>0</v>
          </cell>
          <cell r="G185">
            <v>0</v>
          </cell>
          <cell r="H185">
            <v>0</v>
          </cell>
          <cell r="I185">
            <v>0</v>
          </cell>
          <cell r="J185">
            <v>0</v>
          </cell>
          <cell r="K185">
            <v>0</v>
          </cell>
        </row>
        <row r="186">
          <cell r="B186">
            <v>14104150404</v>
          </cell>
          <cell r="C186">
            <v>0</v>
          </cell>
          <cell r="D186">
            <v>0</v>
          </cell>
          <cell r="E186">
            <v>0</v>
          </cell>
          <cell r="F186">
            <v>0</v>
          </cell>
          <cell r="G186">
            <v>0</v>
          </cell>
          <cell r="H186">
            <v>0</v>
          </cell>
          <cell r="I186">
            <v>0</v>
          </cell>
          <cell r="J186">
            <v>0</v>
          </cell>
          <cell r="K186">
            <v>0</v>
          </cell>
        </row>
        <row r="187">
          <cell r="B187">
            <v>14104150703</v>
          </cell>
          <cell r="C187">
            <v>0</v>
          </cell>
          <cell r="D187">
            <v>0</v>
          </cell>
          <cell r="E187">
            <v>0</v>
          </cell>
          <cell r="F187">
            <v>0</v>
          </cell>
          <cell r="G187">
            <v>0</v>
          </cell>
          <cell r="H187">
            <v>0</v>
          </cell>
          <cell r="I187">
            <v>0</v>
          </cell>
          <cell r="J187">
            <v>0</v>
          </cell>
          <cell r="K187">
            <v>0</v>
          </cell>
        </row>
        <row r="188">
          <cell r="B188">
            <v>13105150702</v>
          </cell>
          <cell r="C188">
            <v>0</v>
          </cell>
          <cell r="D188">
            <v>0</v>
          </cell>
          <cell r="E188">
            <v>0</v>
          </cell>
          <cell r="F188">
            <v>0</v>
          </cell>
          <cell r="G188">
            <v>0</v>
          </cell>
          <cell r="H188">
            <v>0</v>
          </cell>
          <cell r="I188">
            <v>0</v>
          </cell>
          <cell r="J188">
            <v>0</v>
          </cell>
          <cell r="K188">
            <v>0</v>
          </cell>
        </row>
        <row r="189">
          <cell r="B189">
            <v>13112151002</v>
          </cell>
          <cell r="C189">
            <v>0</v>
          </cell>
          <cell r="D189">
            <v>0</v>
          </cell>
          <cell r="E189">
            <v>0</v>
          </cell>
          <cell r="F189">
            <v>2880000</v>
          </cell>
          <cell r="G189">
            <v>0</v>
          </cell>
          <cell r="H189">
            <v>0</v>
          </cell>
          <cell r="I189">
            <v>0</v>
          </cell>
          <cell r="J189">
            <v>0</v>
          </cell>
          <cell r="K189">
            <v>0</v>
          </cell>
        </row>
        <row r="190">
          <cell r="B190">
            <v>14107150702</v>
          </cell>
          <cell r="C190">
            <v>0</v>
          </cell>
          <cell r="D190">
            <v>0</v>
          </cell>
          <cell r="E190">
            <v>0</v>
          </cell>
          <cell r="F190">
            <v>0</v>
          </cell>
          <cell r="G190">
            <v>0</v>
          </cell>
          <cell r="H190">
            <v>0</v>
          </cell>
          <cell r="I190">
            <v>0</v>
          </cell>
          <cell r="J190">
            <v>0</v>
          </cell>
          <cell r="K190">
            <v>0</v>
          </cell>
        </row>
        <row r="191">
          <cell r="B191">
            <v>14107150703</v>
          </cell>
          <cell r="C191">
            <v>0</v>
          </cell>
          <cell r="D191">
            <v>0</v>
          </cell>
          <cell r="E191">
            <v>0</v>
          </cell>
          <cell r="F191">
            <v>0</v>
          </cell>
          <cell r="G191">
            <v>0</v>
          </cell>
          <cell r="H191">
            <v>0</v>
          </cell>
          <cell r="I191">
            <v>0</v>
          </cell>
          <cell r="J191">
            <v>0</v>
          </cell>
          <cell r="K191">
            <v>0</v>
          </cell>
        </row>
        <row r="192">
          <cell r="B192">
            <v>5503140702</v>
          </cell>
          <cell r="C192">
            <v>0</v>
          </cell>
          <cell r="D192">
            <v>0</v>
          </cell>
          <cell r="E192">
            <v>0</v>
          </cell>
          <cell r="F192">
            <v>0</v>
          </cell>
          <cell r="G192">
            <v>0</v>
          </cell>
          <cell r="H192">
            <v>0</v>
          </cell>
          <cell r="I192">
            <v>0</v>
          </cell>
          <cell r="J192">
            <v>0</v>
          </cell>
          <cell r="K192">
            <v>0</v>
          </cell>
        </row>
        <row r="193">
          <cell r="B193">
            <v>9107140705</v>
          </cell>
          <cell r="C193">
            <v>0</v>
          </cell>
          <cell r="D193">
            <v>0</v>
          </cell>
          <cell r="E193">
            <v>0</v>
          </cell>
          <cell r="F193">
            <v>0</v>
          </cell>
          <cell r="G193">
            <v>0</v>
          </cell>
          <cell r="H193">
            <v>0</v>
          </cell>
          <cell r="I193">
            <v>0</v>
          </cell>
          <cell r="J193">
            <v>0</v>
          </cell>
          <cell r="K193">
            <v>0</v>
          </cell>
        </row>
        <row r="194">
          <cell r="B194">
            <v>8203130719</v>
          </cell>
          <cell r="C194">
            <v>0</v>
          </cell>
          <cell r="D194">
            <v>0</v>
          </cell>
          <cell r="E194">
            <v>0</v>
          </cell>
          <cell r="F194">
            <v>0</v>
          </cell>
          <cell r="G194">
            <v>0</v>
          </cell>
          <cell r="H194">
            <v>0</v>
          </cell>
          <cell r="I194">
            <v>0</v>
          </cell>
          <cell r="J194">
            <v>0</v>
          </cell>
          <cell r="K194">
            <v>0</v>
          </cell>
        </row>
        <row r="195">
          <cell r="B195">
            <v>13127140701</v>
          </cell>
          <cell r="C195">
            <v>0</v>
          </cell>
          <cell r="D195">
            <v>0</v>
          </cell>
          <cell r="E195">
            <v>0</v>
          </cell>
          <cell r="F195">
            <v>0</v>
          </cell>
          <cell r="G195">
            <v>0</v>
          </cell>
          <cell r="H195">
            <v>0</v>
          </cell>
          <cell r="I195">
            <v>0</v>
          </cell>
          <cell r="J195">
            <v>0</v>
          </cell>
          <cell r="K195">
            <v>0</v>
          </cell>
        </row>
        <row r="196">
          <cell r="B196">
            <v>8416150707</v>
          </cell>
          <cell r="C196">
            <v>0</v>
          </cell>
          <cell r="D196">
            <v>0</v>
          </cell>
          <cell r="E196">
            <v>0</v>
          </cell>
          <cell r="F196">
            <v>0</v>
          </cell>
          <cell r="G196">
            <v>0</v>
          </cell>
          <cell r="H196">
            <v>0</v>
          </cell>
          <cell r="I196">
            <v>0</v>
          </cell>
          <cell r="J196">
            <v>0</v>
          </cell>
          <cell r="K196">
            <v>0</v>
          </cell>
        </row>
        <row r="197">
          <cell r="B197">
            <v>8413140704</v>
          </cell>
          <cell r="C197">
            <v>0</v>
          </cell>
          <cell r="D197">
            <v>0</v>
          </cell>
          <cell r="E197">
            <v>0</v>
          </cell>
          <cell r="F197">
            <v>0</v>
          </cell>
          <cell r="G197">
            <v>0</v>
          </cell>
          <cell r="H197">
            <v>0</v>
          </cell>
          <cell r="I197">
            <v>1798543</v>
          </cell>
          <cell r="J197">
            <v>0</v>
          </cell>
          <cell r="K197">
            <v>0</v>
          </cell>
        </row>
        <row r="198">
          <cell r="B198">
            <v>13202151002</v>
          </cell>
          <cell r="C198">
            <v>0</v>
          </cell>
          <cell r="D198">
            <v>0</v>
          </cell>
          <cell r="E198">
            <v>0</v>
          </cell>
          <cell r="F198">
            <v>0</v>
          </cell>
          <cell r="G198">
            <v>0</v>
          </cell>
          <cell r="H198">
            <v>0</v>
          </cell>
          <cell r="I198">
            <v>0</v>
          </cell>
          <cell r="J198">
            <v>0</v>
          </cell>
          <cell r="K198">
            <v>0</v>
          </cell>
        </row>
        <row r="199">
          <cell r="B199">
            <v>8107151005</v>
          </cell>
          <cell r="C199">
            <v>0</v>
          </cell>
          <cell r="D199">
            <v>0</v>
          </cell>
          <cell r="E199">
            <v>0</v>
          </cell>
          <cell r="F199">
            <v>0</v>
          </cell>
          <cell r="G199">
            <v>0</v>
          </cell>
          <cell r="H199">
            <v>0</v>
          </cell>
          <cell r="I199">
            <v>0</v>
          </cell>
          <cell r="J199">
            <v>0</v>
          </cell>
          <cell r="K199">
            <v>0</v>
          </cell>
        </row>
        <row r="200">
          <cell r="B200">
            <v>4303150402</v>
          </cell>
          <cell r="C200">
            <v>0</v>
          </cell>
          <cell r="D200">
            <v>0</v>
          </cell>
          <cell r="E200">
            <v>0</v>
          </cell>
          <cell r="F200">
            <v>0</v>
          </cell>
          <cell r="G200">
            <v>0</v>
          </cell>
          <cell r="H200">
            <v>0</v>
          </cell>
          <cell r="I200">
            <v>0</v>
          </cell>
          <cell r="J200">
            <v>0</v>
          </cell>
          <cell r="K200">
            <v>0</v>
          </cell>
        </row>
        <row r="201">
          <cell r="B201">
            <v>10108150701</v>
          </cell>
          <cell r="C201">
            <v>0</v>
          </cell>
          <cell r="D201">
            <v>0</v>
          </cell>
          <cell r="E201">
            <v>0</v>
          </cell>
          <cell r="F201">
            <v>0</v>
          </cell>
          <cell r="G201">
            <v>0</v>
          </cell>
          <cell r="H201">
            <v>0</v>
          </cell>
          <cell r="I201">
            <v>0</v>
          </cell>
          <cell r="J201">
            <v>0</v>
          </cell>
          <cell r="K201">
            <v>0</v>
          </cell>
        </row>
        <row r="202">
          <cell r="B202">
            <v>8420151003</v>
          </cell>
          <cell r="C202">
            <v>0</v>
          </cell>
          <cell r="D202">
            <v>0</v>
          </cell>
          <cell r="E202">
            <v>0</v>
          </cell>
          <cell r="F202">
            <v>0</v>
          </cell>
          <cell r="G202">
            <v>0</v>
          </cell>
          <cell r="H202">
            <v>0</v>
          </cell>
          <cell r="I202">
            <v>0</v>
          </cell>
          <cell r="J202">
            <v>0</v>
          </cell>
          <cell r="K202">
            <v>0</v>
          </cell>
        </row>
        <row r="203">
          <cell r="B203">
            <v>1902151001</v>
          </cell>
          <cell r="C203">
            <v>0</v>
          </cell>
          <cell r="D203">
            <v>0</v>
          </cell>
          <cell r="E203">
            <v>0</v>
          </cell>
          <cell r="F203">
            <v>0</v>
          </cell>
          <cell r="G203">
            <v>0</v>
          </cell>
          <cell r="H203">
            <v>0</v>
          </cell>
          <cell r="I203">
            <v>0</v>
          </cell>
          <cell r="J203">
            <v>0</v>
          </cell>
          <cell r="K203">
            <v>0</v>
          </cell>
        </row>
        <row r="204">
          <cell r="B204">
            <v>4305150501</v>
          </cell>
          <cell r="C204">
            <v>0</v>
          </cell>
          <cell r="D204">
            <v>0</v>
          </cell>
          <cell r="E204">
            <v>0</v>
          </cell>
          <cell r="F204">
            <v>0</v>
          </cell>
          <cell r="G204">
            <v>0</v>
          </cell>
          <cell r="H204">
            <v>0</v>
          </cell>
          <cell r="I204">
            <v>0</v>
          </cell>
          <cell r="J204">
            <v>0</v>
          </cell>
          <cell r="K204">
            <v>0</v>
          </cell>
        </row>
        <row r="205">
          <cell r="B205">
            <v>13601151003</v>
          </cell>
          <cell r="C205">
            <v>0</v>
          </cell>
          <cell r="D205">
            <v>0</v>
          </cell>
          <cell r="E205">
            <v>0</v>
          </cell>
          <cell r="F205">
            <v>0</v>
          </cell>
          <cell r="G205">
            <v>0</v>
          </cell>
          <cell r="H205">
            <v>0</v>
          </cell>
          <cell r="I205">
            <v>0</v>
          </cell>
          <cell r="J205">
            <v>0</v>
          </cell>
          <cell r="K205">
            <v>0</v>
          </cell>
        </row>
        <row r="206">
          <cell r="B206">
            <v>7110140703</v>
          </cell>
          <cell r="C206">
            <v>0</v>
          </cell>
          <cell r="D206">
            <v>0</v>
          </cell>
          <cell r="E206">
            <v>18862838</v>
          </cell>
          <cell r="F206">
            <v>0</v>
          </cell>
          <cell r="G206">
            <v>0</v>
          </cell>
          <cell r="H206">
            <v>0</v>
          </cell>
          <cell r="I206">
            <v>0</v>
          </cell>
          <cell r="J206">
            <v>0</v>
          </cell>
          <cell r="K206">
            <v>0</v>
          </cell>
        </row>
        <row r="207">
          <cell r="B207">
            <v>5601140701</v>
          </cell>
          <cell r="C207">
            <v>0</v>
          </cell>
          <cell r="D207">
            <v>0</v>
          </cell>
          <cell r="E207">
            <v>0</v>
          </cell>
          <cell r="F207">
            <v>0</v>
          </cell>
          <cell r="G207">
            <v>0</v>
          </cell>
          <cell r="H207">
            <v>0</v>
          </cell>
          <cell r="I207">
            <v>0</v>
          </cell>
          <cell r="J207">
            <v>0</v>
          </cell>
          <cell r="K207">
            <v>0</v>
          </cell>
        </row>
        <row r="208">
          <cell r="B208">
            <v>5105150605</v>
          </cell>
          <cell r="C208">
            <v>0</v>
          </cell>
          <cell r="D208">
            <v>0</v>
          </cell>
          <cell r="E208">
            <v>0</v>
          </cell>
          <cell r="F208">
            <v>0</v>
          </cell>
          <cell r="G208">
            <v>0</v>
          </cell>
          <cell r="H208">
            <v>0</v>
          </cell>
          <cell r="I208">
            <v>0</v>
          </cell>
          <cell r="J208">
            <v>0</v>
          </cell>
          <cell r="K208">
            <v>0</v>
          </cell>
        </row>
        <row r="209">
          <cell r="B209">
            <v>7106151006</v>
          </cell>
          <cell r="C209">
            <v>0</v>
          </cell>
          <cell r="D209">
            <v>0</v>
          </cell>
          <cell r="E209">
            <v>0</v>
          </cell>
          <cell r="F209">
            <v>0</v>
          </cell>
          <cell r="G209">
            <v>0</v>
          </cell>
          <cell r="H209">
            <v>0</v>
          </cell>
          <cell r="I209">
            <v>0</v>
          </cell>
          <cell r="J209">
            <v>0</v>
          </cell>
          <cell r="K209">
            <v>0</v>
          </cell>
        </row>
        <row r="210">
          <cell r="B210">
            <v>5703150706</v>
          </cell>
          <cell r="C210">
            <v>0</v>
          </cell>
          <cell r="D210">
            <v>0</v>
          </cell>
          <cell r="E210">
            <v>0</v>
          </cell>
          <cell r="F210">
            <v>0</v>
          </cell>
          <cell r="G210">
            <v>0</v>
          </cell>
          <cell r="H210">
            <v>0</v>
          </cell>
          <cell r="I210">
            <v>0</v>
          </cell>
          <cell r="J210">
            <v>0</v>
          </cell>
          <cell r="K210">
            <v>0</v>
          </cell>
        </row>
        <row r="211">
          <cell r="B211">
            <v>13105150703</v>
          </cell>
          <cell r="C211">
            <v>0</v>
          </cell>
          <cell r="D211">
            <v>0</v>
          </cell>
          <cell r="E211">
            <v>0</v>
          </cell>
          <cell r="F211">
            <v>0</v>
          </cell>
          <cell r="G211">
            <v>0</v>
          </cell>
          <cell r="H211">
            <v>0</v>
          </cell>
          <cell r="I211">
            <v>0</v>
          </cell>
          <cell r="J211">
            <v>0</v>
          </cell>
          <cell r="K211">
            <v>0</v>
          </cell>
        </row>
        <row r="212">
          <cell r="B212">
            <v>4102151001</v>
          </cell>
          <cell r="C212">
            <v>0</v>
          </cell>
          <cell r="D212">
            <v>0</v>
          </cell>
          <cell r="E212">
            <v>0</v>
          </cell>
          <cell r="F212">
            <v>0</v>
          </cell>
          <cell r="G212">
            <v>0</v>
          </cell>
          <cell r="H212">
            <v>0</v>
          </cell>
          <cell r="I212">
            <v>0</v>
          </cell>
          <cell r="J212">
            <v>0</v>
          </cell>
          <cell r="K212">
            <v>0</v>
          </cell>
        </row>
        <row r="213">
          <cell r="B213">
            <v>7202140402</v>
          </cell>
          <cell r="C213">
            <v>0</v>
          </cell>
          <cell r="D213">
            <v>0</v>
          </cell>
          <cell r="E213">
            <v>0</v>
          </cell>
          <cell r="F213">
            <v>0</v>
          </cell>
          <cell r="G213">
            <v>0</v>
          </cell>
          <cell r="H213">
            <v>0</v>
          </cell>
          <cell r="I213">
            <v>0</v>
          </cell>
          <cell r="J213">
            <v>0</v>
          </cell>
          <cell r="K213">
            <v>0</v>
          </cell>
        </row>
        <row r="214">
          <cell r="B214">
            <v>13403151003</v>
          </cell>
          <cell r="C214">
            <v>0</v>
          </cell>
          <cell r="D214">
            <v>0</v>
          </cell>
          <cell r="E214">
            <v>0</v>
          </cell>
          <cell r="F214">
            <v>0</v>
          </cell>
          <cell r="G214">
            <v>0</v>
          </cell>
          <cell r="H214">
            <v>0</v>
          </cell>
          <cell r="I214">
            <v>0</v>
          </cell>
          <cell r="J214">
            <v>0</v>
          </cell>
          <cell r="K214">
            <v>0</v>
          </cell>
        </row>
        <row r="215">
          <cell r="B215">
            <v>13402140901</v>
          </cell>
          <cell r="C215">
            <v>0</v>
          </cell>
          <cell r="D215">
            <v>0</v>
          </cell>
          <cell r="E215">
            <v>0</v>
          </cell>
          <cell r="F215">
            <v>0</v>
          </cell>
          <cell r="G215">
            <v>0</v>
          </cell>
          <cell r="H215">
            <v>0</v>
          </cell>
          <cell r="I215">
            <v>0</v>
          </cell>
          <cell r="J215">
            <v>0</v>
          </cell>
          <cell r="K215">
            <v>0</v>
          </cell>
        </row>
        <row r="216">
          <cell r="B216">
            <v>9211140718</v>
          </cell>
          <cell r="C216">
            <v>0</v>
          </cell>
          <cell r="D216">
            <v>0</v>
          </cell>
          <cell r="E216">
            <v>0</v>
          </cell>
          <cell r="F216">
            <v>0</v>
          </cell>
          <cell r="G216">
            <v>0</v>
          </cell>
          <cell r="H216">
            <v>0</v>
          </cell>
          <cell r="I216">
            <v>0</v>
          </cell>
          <cell r="J216">
            <v>0</v>
          </cell>
          <cell r="K216">
            <v>0</v>
          </cell>
        </row>
        <row r="217">
          <cell r="B217">
            <v>9117140704</v>
          </cell>
          <cell r="C217">
            <v>0</v>
          </cell>
          <cell r="D217">
            <v>0</v>
          </cell>
          <cell r="E217">
            <v>0</v>
          </cell>
          <cell r="F217">
            <v>0</v>
          </cell>
          <cell r="G217">
            <v>0</v>
          </cell>
          <cell r="H217">
            <v>0</v>
          </cell>
          <cell r="I217">
            <v>0</v>
          </cell>
          <cell r="J217">
            <v>0</v>
          </cell>
          <cell r="K217">
            <v>0</v>
          </cell>
        </row>
        <row r="218">
          <cell r="B218">
            <v>6101140303</v>
          </cell>
          <cell r="C218">
            <v>0</v>
          </cell>
          <cell r="D218">
            <v>0</v>
          </cell>
          <cell r="E218">
            <v>0</v>
          </cell>
          <cell r="F218">
            <v>0</v>
          </cell>
          <cell r="G218">
            <v>0</v>
          </cell>
          <cell r="H218">
            <v>0</v>
          </cell>
          <cell r="I218">
            <v>0</v>
          </cell>
          <cell r="J218">
            <v>0</v>
          </cell>
          <cell r="K218">
            <v>0</v>
          </cell>
        </row>
        <row r="219">
          <cell r="B219">
            <v>5506150403</v>
          </cell>
          <cell r="C219">
            <v>0</v>
          </cell>
          <cell r="D219">
            <v>0</v>
          </cell>
          <cell r="E219">
            <v>0</v>
          </cell>
          <cell r="F219">
            <v>0</v>
          </cell>
          <cell r="G219">
            <v>0</v>
          </cell>
          <cell r="H219">
            <v>0</v>
          </cell>
          <cell r="I219">
            <v>0</v>
          </cell>
          <cell r="J219">
            <v>0</v>
          </cell>
          <cell r="K219">
            <v>0</v>
          </cell>
        </row>
        <row r="220">
          <cell r="B220">
            <v>7202141003</v>
          </cell>
          <cell r="C220">
            <v>0</v>
          </cell>
          <cell r="D220">
            <v>0</v>
          </cell>
          <cell r="E220">
            <v>4000800</v>
          </cell>
          <cell r="F220">
            <v>0</v>
          </cell>
          <cell r="G220">
            <v>0</v>
          </cell>
          <cell r="H220">
            <v>0</v>
          </cell>
          <cell r="I220">
            <v>0</v>
          </cell>
          <cell r="J220">
            <v>0</v>
          </cell>
          <cell r="K220">
            <v>0</v>
          </cell>
        </row>
        <row r="221">
          <cell r="B221">
            <v>7303150708</v>
          </cell>
          <cell r="C221">
            <v>0</v>
          </cell>
          <cell r="D221">
            <v>0</v>
          </cell>
          <cell r="E221">
            <v>0</v>
          </cell>
          <cell r="F221">
            <v>0</v>
          </cell>
          <cell r="G221">
            <v>0</v>
          </cell>
          <cell r="H221">
            <v>0</v>
          </cell>
          <cell r="I221">
            <v>0</v>
          </cell>
          <cell r="J221">
            <v>0</v>
          </cell>
          <cell r="K221">
            <v>0</v>
          </cell>
        </row>
        <row r="222">
          <cell r="B222">
            <v>7303141003</v>
          </cell>
          <cell r="C222">
            <v>0</v>
          </cell>
          <cell r="D222">
            <v>0</v>
          </cell>
          <cell r="E222">
            <v>0</v>
          </cell>
          <cell r="F222">
            <v>0</v>
          </cell>
          <cell r="G222">
            <v>0</v>
          </cell>
          <cell r="H222">
            <v>0</v>
          </cell>
          <cell r="I222">
            <v>0</v>
          </cell>
          <cell r="J222">
            <v>0</v>
          </cell>
          <cell r="K222">
            <v>0</v>
          </cell>
        </row>
        <row r="223">
          <cell r="B223">
            <v>2901151006</v>
          </cell>
          <cell r="C223">
            <v>0</v>
          </cell>
          <cell r="D223">
            <v>0</v>
          </cell>
          <cell r="E223">
            <v>0</v>
          </cell>
          <cell r="F223">
            <v>0</v>
          </cell>
          <cell r="G223">
            <v>0</v>
          </cell>
          <cell r="H223">
            <v>0</v>
          </cell>
          <cell r="I223">
            <v>0</v>
          </cell>
          <cell r="J223">
            <v>0</v>
          </cell>
          <cell r="K223">
            <v>0</v>
          </cell>
        </row>
        <row r="224">
          <cell r="B224">
            <v>13116151004</v>
          </cell>
          <cell r="C224">
            <v>0</v>
          </cell>
          <cell r="D224">
            <v>0</v>
          </cell>
          <cell r="E224">
            <v>0</v>
          </cell>
          <cell r="F224">
            <v>2500000</v>
          </cell>
          <cell r="G224">
            <v>0</v>
          </cell>
          <cell r="H224">
            <v>0</v>
          </cell>
          <cell r="I224">
            <v>0</v>
          </cell>
          <cell r="J224">
            <v>0</v>
          </cell>
          <cell r="K224">
            <v>0</v>
          </cell>
        </row>
        <row r="225">
          <cell r="B225">
            <v>8307150401</v>
          </cell>
          <cell r="C225">
            <v>0</v>
          </cell>
          <cell r="D225">
            <v>0</v>
          </cell>
          <cell r="E225">
            <v>0</v>
          </cell>
          <cell r="F225">
            <v>0</v>
          </cell>
          <cell r="G225">
            <v>0</v>
          </cell>
          <cell r="H225">
            <v>0</v>
          </cell>
          <cell r="I225">
            <v>0</v>
          </cell>
          <cell r="J225">
            <v>0</v>
          </cell>
          <cell r="K225">
            <v>0</v>
          </cell>
        </row>
        <row r="226">
          <cell r="B226">
            <v>8312150704</v>
          </cell>
          <cell r="C226">
            <v>0</v>
          </cell>
          <cell r="D226">
            <v>0</v>
          </cell>
          <cell r="E226">
            <v>0</v>
          </cell>
          <cell r="F226">
            <v>0</v>
          </cell>
          <cell r="G226">
            <v>3427692</v>
          </cell>
          <cell r="H226">
            <v>0</v>
          </cell>
          <cell r="I226">
            <v>0</v>
          </cell>
          <cell r="J226">
            <v>0</v>
          </cell>
          <cell r="K226">
            <v>0</v>
          </cell>
        </row>
        <row r="227">
          <cell r="B227">
            <v>4106150707</v>
          </cell>
          <cell r="C227">
            <v>0</v>
          </cell>
          <cell r="D227">
            <v>0</v>
          </cell>
          <cell r="E227">
            <v>0</v>
          </cell>
          <cell r="F227">
            <v>0</v>
          </cell>
          <cell r="G227">
            <v>0</v>
          </cell>
          <cell r="H227">
            <v>0</v>
          </cell>
          <cell r="I227">
            <v>0</v>
          </cell>
          <cell r="J227">
            <v>0</v>
          </cell>
          <cell r="K227">
            <v>0</v>
          </cell>
        </row>
        <row r="228">
          <cell r="B228">
            <v>10204151001</v>
          </cell>
          <cell r="C228">
            <v>0</v>
          </cell>
          <cell r="D228">
            <v>0</v>
          </cell>
          <cell r="E228">
            <v>0</v>
          </cell>
          <cell r="F228">
            <v>0</v>
          </cell>
          <cell r="G228">
            <v>0</v>
          </cell>
          <cell r="H228">
            <v>0</v>
          </cell>
          <cell r="I228">
            <v>0</v>
          </cell>
          <cell r="J228">
            <v>0</v>
          </cell>
          <cell r="K228">
            <v>0</v>
          </cell>
        </row>
        <row r="229">
          <cell r="B229">
            <v>7301130411</v>
          </cell>
          <cell r="C229">
            <v>0</v>
          </cell>
          <cell r="D229">
            <v>0</v>
          </cell>
          <cell r="E229">
            <v>0</v>
          </cell>
          <cell r="F229">
            <v>0</v>
          </cell>
          <cell r="G229">
            <v>0</v>
          </cell>
          <cell r="H229">
            <v>0</v>
          </cell>
          <cell r="I229">
            <v>0</v>
          </cell>
          <cell r="J229">
            <v>0</v>
          </cell>
          <cell r="K229">
            <v>0</v>
          </cell>
        </row>
        <row r="230">
          <cell r="B230">
            <v>9209150601</v>
          </cell>
          <cell r="C230">
            <v>0</v>
          </cell>
          <cell r="D230">
            <v>5016000</v>
          </cell>
          <cell r="E230">
            <v>0</v>
          </cell>
          <cell r="F230">
            <v>0</v>
          </cell>
          <cell r="G230">
            <v>0</v>
          </cell>
          <cell r="H230">
            <v>0</v>
          </cell>
          <cell r="I230">
            <v>0</v>
          </cell>
          <cell r="J230">
            <v>0</v>
          </cell>
          <cell r="K230">
            <v>0</v>
          </cell>
        </row>
        <row r="231">
          <cell r="B231">
            <v>10102150707</v>
          </cell>
          <cell r="C231">
            <v>0</v>
          </cell>
          <cell r="D231">
            <v>0</v>
          </cell>
          <cell r="E231">
            <v>0</v>
          </cell>
          <cell r="F231">
            <v>0</v>
          </cell>
          <cell r="G231">
            <v>0</v>
          </cell>
          <cell r="H231">
            <v>0</v>
          </cell>
          <cell r="I231">
            <v>0</v>
          </cell>
          <cell r="J231">
            <v>0</v>
          </cell>
          <cell r="K231">
            <v>0</v>
          </cell>
        </row>
        <row r="232">
          <cell r="B232">
            <v>12301151003</v>
          </cell>
          <cell r="C232">
            <v>3600000</v>
          </cell>
          <cell r="D232">
            <v>0</v>
          </cell>
          <cell r="E232">
            <v>0</v>
          </cell>
          <cell r="F232">
            <v>0</v>
          </cell>
          <cell r="G232">
            <v>0</v>
          </cell>
          <cell r="H232">
            <v>0</v>
          </cell>
          <cell r="I232">
            <v>0</v>
          </cell>
          <cell r="J232">
            <v>0</v>
          </cell>
          <cell r="K232">
            <v>0</v>
          </cell>
        </row>
        <row r="233">
          <cell r="B233">
            <v>7301151003</v>
          </cell>
          <cell r="C233">
            <v>0</v>
          </cell>
          <cell r="D233">
            <v>0</v>
          </cell>
          <cell r="E233">
            <v>0</v>
          </cell>
          <cell r="F233">
            <v>10200000</v>
          </cell>
          <cell r="G233">
            <v>0</v>
          </cell>
          <cell r="H233">
            <v>0</v>
          </cell>
          <cell r="I233">
            <v>0</v>
          </cell>
          <cell r="J233">
            <v>0</v>
          </cell>
          <cell r="K233">
            <v>0</v>
          </cell>
        </row>
        <row r="234">
          <cell r="B234">
            <v>8304151002</v>
          </cell>
          <cell r="C234">
            <v>0</v>
          </cell>
          <cell r="D234">
            <v>0</v>
          </cell>
          <cell r="E234">
            <v>3920000</v>
          </cell>
          <cell r="F234">
            <v>0</v>
          </cell>
          <cell r="G234">
            <v>2800000</v>
          </cell>
          <cell r="H234">
            <v>0</v>
          </cell>
          <cell r="I234">
            <v>0</v>
          </cell>
          <cell r="J234">
            <v>0</v>
          </cell>
          <cell r="K234">
            <v>0</v>
          </cell>
        </row>
        <row r="235">
          <cell r="B235">
            <v>10401151006</v>
          </cell>
          <cell r="C235">
            <v>0</v>
          </cell>
          <cell r="D235">
            <v>12064002</v>
          </cell>
          <cell r="E235">
            <v>0</v>
          </cell>
          <cell r="F235">
            <v>0</v>
          </cell>
          <cell r="G235">
            <v>0</v>
          </cell>
          <cell r="H235">
            <v>0</v>
          </cell>
          <cell r="I235">
            <v>0</v>
          </cell>
          <cell r="J235">
            <v>0</v>
          </cell>
          <cell r="K235">
            <v>0</v>
          </cell>
        </row>
        <row r="236">
          <cell r="B236">
            <v>9101140711</v>
          </cell>
          <cell r="C236">
            <v>0</v>
          </cell>
          <cell r="D236">
            <v>0</v>
          </cell>
          <cell r="E236">
            <v>0</v>
          </cell>
          <cell r="F236">
            <v>0</v>
          </cell>
          <cell r="G236">
            <v>0</v>
          </cell>
          <cell r="H236">
            <v>0</v>
          </cell>
          <cell r="I236">
            <v>0</v>
          </cell>
          <cell r="J236">
            <v>0</v>
          </cell>
          <cell r="K236">
            <v>0</v>
          </cell>
        </row>
        <row r="237">
          <cell r="B237">
            <v>9904151005</v>
          </cell>
          <cell r="C237">
            <v>0</v>
          </cell>
          <cell r="D237">
            <v>0</v>
          </cell>
          <cell r="E237">
            <v>0</v>
          </cell>
          <cell r="F237">
            <v>0</v>
          </cell>
          <cell r="G237">
            <v>0</v>
          </cell>
          <cell r="H237">
            <v>0</v>
          </cell>
          <cell r="I237">
            <v>0</v>
          </cell>
          <cell r="J237">
            <v>0</v>
          </cell>
          <cell r="K237">
            <v>13500000</v>
          </cell>
        </row>
        <row r="238">
          <cell r="B238">
            <v>9211150405</v>
          </cell>
          <cell r="C238">
            <v>0</v>
          </cell>
          <cell r="D238">
            <v>0</v>
          </cell>
          <cell r="E238">
            <v>0</v>
          </cell>
          <cell r="F238">
            <v>0</v>
          </cell>
          <cell r="G238">
            <v>0</v>
          </cell>
          <cell r="H238">
            <v>0</v>
          </cell>
          <cell r="I238">
            <v>0</v>
          </cell>
          <cell r="J238">
            <v>0</v>
          </cell>
          <cell r="K238">
            <v>0</v>
          </cell>
        </row>
        <row r="239">
          <cell r="B239">
            <v>5107151003</v>
          </cell>
          <cell r="C239">
            <v>0</v>
          </cell>
          <cell r="D239">
            <v>0</v>
          </cell>
          <cell r="E239">
            <v>0</v>
          </cell>
          <cell r="F239">
            <v>0</v>
          </cell>
          <cell r="G239">
            <v>0</v>
          </cell>
          <cell r="H239">
            <v>0</v>
          </cell>
          <cell r="I239">
            <v>0</v>
          </cell>
          <cell r="J239">
            <v>0</v>
          </cell>
          <cell r="K239">
            <v>0</v>
          </cell>
        </row>
        <row r="240">
          <cell r="B240">
            <v>5701151004</v>
          </cell>
          <cell r="C240">
            <v>0</v>
          </cell>
          <cell r="D240">
            <v>0</v>
          </cell>
          <cell r="E240">
            <v>0</v>
          </cell>
          <cell r="F240">
            <v>0</v>
          </cell>
          <cell r="G240">
            <v>3333333</v>
          </cell>
          <cell r="H240">
            <v>0</v>
          </cell>
          <cell r="I240">
            <v>0</v>
          </cell>
          <cell r="J240">
            <v>0</v>
          </cell>
          <cell r="K240">
            <v>0</v>
          </cell>
        </row>
        <row r="241">
          <cell r="B241">
            <v>5402150501</v>
          </cell>
          <cell r="C241">
            <v>0</v>
          </cell>
          <cell r="D241">
            <v>0</v>
          </cell>
          <cell r="E241">
            <v>0</v>
          </cell>
          <cell r="F241">
            <v>0</v>
          </cell>
          <cell r="G241">
            <v>0</v>
          </cell>
          <cell r="H241">
            <v>0</v>
          </cell>
          <cell r="I241">
            <v>0</v>
          </cell>
          <cell r="J241">
            <v>0</v>
          </cell>
          <cell r="K241">
            <v>0</v>
          </cell>
        </row>
        <row r="242">
          <cell r="B242">
            <v>13501161006</v>
          </cell>
          <cell r="C242">
            <v>0</v>
          </cell>
          <cell r="D242">
            <v>0</v>
          </cell>
          <cell r="E242">
            <v>0</v>
          </cell>
          <cell r="F242">
            <v>0</v>
          </cell>
          <cell r="G242">
            <v>0</v>
          </cell>
          <cell r="H242">
            <v>0</v>
          </cell>
          <cell r="I242">
            <v>0</v>
          </cell>
          <cell r="J242">
            <v>0</v>
          </cell>
          <cell r="K242">
            <v>0</v>
          </cell>
        </row>
        <row r="243">
          <cell r="B243">
            <v>5107141001</v>
          </cell>
          <cell r="C243">
            <v>0</v>
          </cell>
          <cell r="D243">
            <v>0</v>
          </cell>
          <cell r="E243">
            <v>0</v>
          </cell>
          <cell r="F243">
            <v>0</v>
          </cell>
          <cell r="G243">
            <v>12850000</v>
          </cell>
          <cell r="H243">
            <v>0</v>
          </cell>
          <cell r="I243">
            <v>0</v>
          </cell>
          <cell r="J243">
            <v>0</v>
          </cell>
          <cell r="K243">
            <v>0</v>
          </cell>
        </row>
        <row r="244">
          <cell r="B244">
            <v>5901160403</v>
          </cell>
          <cell r="C244">
            <v>0</v>
          </cell>
          <cell r="D244">
            <v>0</v>
          </cell>
          <cell r="E244">
            <v>0</v>
          </cell>
          <cell r="F244">
            <v>0</v>
          </cell>
          <cell r="G244">
            <v>0</v>
          </cell>
          <cell r="H244">
            <v>0</v>
          </cell>
          <cell r="I244">
            <v>0</v>
          </cell>
          <cell r="J244">
            <v>0</v>
          </cell>
          <cell r="K244">
            <v>0</v>
          </cell>
        </row>
        <row r="245">
          <cell r="B245">
            <v>13104161001</v>
          </cell>
          <cell r="C245">
            <v>0</v>
          </cell>
          <cell r="D245">
            <v>0</v>
          </cell>
          <cell r="E245">
            <v>0</v>
          </cell>
          <cell r="F245">
            <v>0</v>
          </cell>
          <cell r="G245">
            <v>0</v>
          </cell>
          <cell r="H245">
            <v>0</v>
          </cell>
          <cell r="I245">
            <v>0</v>
          </cell>
          <cell r="J245">
            <v>0</v>
          </cell>
          <cell r="K245">
            <v>0</v>
          </cell>
        </row>
        <row r="246">
          <cell r="B246">
            <v>6306151002</v>
          </cell>
          <cell r="C246">
            <v>0</v>
          </cell>
          <cell r="D246">
            <v>0</v>
          </cell>
          <cell r="E246">
            <v>0</v>
          </cell>
          <cell r="F246">
            <v>0</v>
          </cell>
          <cell r="G246">
            <v>0</v>
          </cell>
          <cell r="H246">
            <v>0</v>
          </cell>
          <cell r="I246">
            <v>0</v>
          </cell>
          <cell r="J246">
            <v>0</v>
          </cell>
          <cell r="K246">
            <v>0</v>
          </cell>
        </row>
        <row r="247">
          <cell r="B247">
            <v>13302151001</v>
          </cell>
          <cell r="C247">
            <v>0</v>
          </cell>
          <cell r="D247">
            <v>0</v>
          </cell>
          <cell r="E247">
            <v>0</v>
          </cell>
          <cell r="F247">
            <v>0</v>
          </cell>
          <cell r="G247">
            <v>0</v>
          </cell>
          <cell r="H247">
            <v>0</v>
          </cell>
          <cell r="I247">
            <v>0</v>
          </cell>
          <cell r="J247">
            <v>0</v>
          </cell>
          <cell r="K247">
            <v>0</v>
          </cell>
        </row>
        <row r="248">
          <cell r="B248">
            <v>13121150701</v>
          </cell>
          <cell r="C248">
            <v>0</v>
          </cell>
          <cell r="D248">
            <v>0</v>
          </cell>
          <cell r="E248">
            <v>0</v>
          </cell>
          <cell r="F248">
            <v>0</v>
          </cell>
          <cell r="G248">
            <v>0</v>
          </cell>
          <cell r="H248">
            <v>24758029</v>
          </cell>
          <cell r="I248">
            <v>0</v>
          </cell>
          <cell r="J248">
            <v>0</v>
          </cell>
          <cell r="K248">
            <v>0</v>
          </cell>
        </row>
        <row r="249">
          <cell r="B249">
            <v>5701151003</v>
          </cell>
          <cell r="C249">
            <v>0</v>
          </cell>
          <cell r="D249">
            <v>0</v>
          </cell>
          <cell r="E249">
            <v>0</v>
          </cell>
          <cell r="F249">
            <v>0</v>
          </cell>
          <cell r="G249">
            <v>0</v>
          </cell>
          <cell r="H249">
            <v>0</v>
          </cell>
          <cell r="I249">
            <v>0</v>
          </cell>
          <cell r="J249">
            <v>0</v>
          </cell>
          <cell r="K249">
            <v>0</v>
          </cell>
        </row>
        <row r="250">
          <cell r="B250">
            <v>10202161008</v>
          </cell>
          <cell r="C250">
            <v>0</v>
          </cell>
          <cell r="D250">
            <v>0</v>
          </cell>
          <cell r="E250">
            <v>0</v>
          </cell>
          <cell r="F250">
            <v>0</v>
          </cell>
          <cell r="G250">
            <v>0</v>
          </cell>
          <cell r="H250">
            <v>0</v>
          </cell>
          <cell r="I250">
            <v>0</v>
          </cell>
          <cell r="J250">
            <v>5000000</v>
          </cell>
          <cell r="K250">
            <v>0</v>
          </cell>
        </row>
        <row r="251">
          <cell r="B251">
            <v>8202160708</v>
          </cell>
          <cell r="C251">
            <v>0</v>
          </cell>
          <cell r="D251">
            <v>0</v>
          </cell>
          <cell r="E251">
            <v>0</v>
          </cell>
          <cell r="F251">
            <v>0</v>
          </cell>
          <cell r="G251">
            <v>0</v>
          </cell>
          <cell r="H251">
            <v>0</v>
          </cell>
          <cell r="I251">
            <v>0</v>
          </cell>
          <cell r="J251">
            <v>0</v>
          </cell>
          <cell r="K251">
            <v>0</v>
          </cell>
        </row>
        <row r="252">
          <cell r="B252">
            <v>8109150702</v>
          </cell>
          <cell r="C252">
            <v>0</v>
          </cell>
          <cell r="D252">
            <v>0</v>
          </cell>
          <cell r="E252">
            <v>0</v>
          </cell>
          <cell r="F252">
            <v>0</v>
          </cell>
          <cell r="G252">
            <v>0</v>
          </cell>
          <cell r="H252">
            <v>0</v>
          </cell>
          <cell r="I252">
            <v>0</v>
          </cell>
          <cell r="J252">
            <v>0</v>
          </cell>
          <cell r="K252">
            <v>0</v>
          </cell>
        </row>
        <row r="253">
          <cell r="B253">
            <v>2203150402</v>
          </cell>
          <cell r="C253">
            <v>0</v>
          </cell>
          <cell r="D253">
            <v>0</v>
          </cell>
          <cell r="E253">
            <v>0</v>
          </cell>
          <cell r="F253">
            <v>0</v>
          </cell>
          <cell r="G253">
            <v>0</v>
          </cell>
          <cell r="H253">
            <v>0</v>
          </cell>
          <cell r="I253">
            <v>0</v>
          </cell>
          <cell r="J253">
            <v>0</v>
          </cell>
          <cell r="K253">
            <v>0</v>
          </cell>
        </row>
        <row r="254">
          <cell r="B254">
            <v>13102160701</v>
          </cell>
          <cell r="C254">
            <v>0</v>
          </cell>
          <cell r="D254">
            <v>0</v>
          </cell>
          <cell r="E254">
            <v>0</v>
          </cell>
          <cell r="F254">
            <v>0</v>
          </cell>
          <cell r="G254">
            <v>0</v>
          </cell>
          <cell r="H254">
            <v>0</v>
          </cell>
          <cell r="I254">
            <v>0</v>
          </cell>
          <cell r="J254">
            <v>23784446</v>
          </cell>
          <cell r="K254">
            <v>0</v>
          </cell>
        </row>
        <row r="255">
          <cell r="B255">
            <v>10301150402</v>
          </cell>
          <cell r="C255">
            <v>0</v>
          </cell>
          <cell r="D255">
            <v>0</v>
          </cell>
          <cell r="E255">
            <v>0</v>
          </cell>
          <cell r="F255">
            <v>0</v>
          </cell>
          <cell r="G255">
            <v>0</v>
          </cell>
          <cell r="H255">
            <v>0</v>
          </cell>
          <cell r="I255">
            <v>0</v>
          </cell>
          <cell r="J255">
            <v>0</v>
          </cell>
          <cell r="K255">
            <v>0</v>
          </cell>
        </row>
        <row r="256">
          <cell r="B256">
            <v>6306130805</v>
          </cell>
          <cell r="C256">
            <v>0</v>
          </cell>
          <cell r="D256">
            <v>0</v>
          </cell>
          <cell r="E256">
            <v>0</v>
          </cell>
          <cell r="F256">
            <v>0</v>
          </cell>
          <cell r="G256">
            <v>0</v>
          </cell>
          <cell r="H256">
            <v>0</v>
          </cell>
          <cell r="I256">
            <v>0</v>
          </cell>
          <cell r="J256">
            <v>0</v>
          </cell>
          <cell r="K256">
            <v>0</v>
          </cell>
        </row>
        <row r="257">
          <cell r="B257">
            <v>12302160703</v>
          </cell>
          <cell r="C257">
            <v>0</v>
          </cell>
          <cell r="D257">
            <v>0</v>
          </cell>
          <cell r="E257">
            <v>0</v>
          </cell>
          <cell r="F257">
            <v>0</v>
          </cell>
          <cell r="G257">
            <v>86952</v>
          </cell>
          <cell r="H257">
            <v>0</v>
          </cell>
          <cell r="I257">
            <v>0</v>
          </cell>
          <cell r="J257">
            <v>0</v>
          </cell>
          <cell r="K257">
            <v>0</v>
          </cell>
        </row>
        <row r="258">
          <cell r="B258">
            <v>5304151005</v>
          </cell>
          <cell r="C258">
            <v>0</v>
          </cell>
          <cell r="D258">
            <v>0</v>
          </cell>
          <cell r="E258">
            <v>0</v>
          </cell>
          <cell r="F258">
            <v>0</v>
          </cell>
          <cell r="G258">
            <v>0</v>
          </cell>
          <cell r="H258">
            <v>0</v>
          </cell>
          <cell r="I258">
            <v>0</v>
          </cell>
          <cell r="J258">
            <v>0</v>
          </cell>
          <cell r="K258">
            <v>0</v>
          </cell>
        </row>
        <row r="259">
          <cell r="B259">
            <v>14901151003</v>
          </cell>
          <cell r="C259">
            <v>13660000</v>
          </cell>
          <cell r="D259">
            <v>0</v>
          </cell>
          <cell r="E259">
            <v>0</v>
          </cell>
          <cell r="F259">
            <v>0</v>
          </cell>
          <cell r="G259">
            <v>0</v>
          </cell>
          <cell r="H259">
            <v>0</v>
          </cell>
          <cell r="I259">
            <v>0</v>
          </cell>
          <cell r="J259">
            <v>0</v>
          </cell>
          <cell r="K259">
            <v>0</v>
          </cell>
        </row>
        <row r="260">
          <cell r="B260">
            <v>7407130705</v>
          </cell>
          <cell r="C260">
            <v>0</v>
          </cell>
          <cell r="D260">
            <v>0</v>
          </cell>
          <cell r="E260">
            <v>0</v>
          </cell>
          <cell r="F260">
            <v>0</v>
          </cell>
          <cell r="G260">
            <v>0</v>
          </cell>
          <cell r="H260">
            <v>0</v>
          </cell>
          <cell r="I260">
            <v>0</v>
          </cell>
          <cell r="J260">
            <v>0</v>
          </cell>
          <cell r="K260">
            <v>0</v>
          </cell>
        </row>
        <row r="261">
          <cell r="B261">
            <v>2102150703</v>
          </cell>
          <cell r="C261">
            <v>0</v>
          </cell>
          <cell r="D261">
            <v>0</v>
          </cell>
          <cell r="E261">
            <v>0</v>
          </cell>
          <cell r="F261">
            <v>0</v>
          </cell>
          <cell r="G261">
            <v>0</v>
          </cell>
          <cell r="H261">
            <v>0</v>
          </cell>
          <cell r="I261">
            <v>0</v>
          </cell>
          <cell r="J261">
            <v>0</v>
          </cell>
          <cell r="K261">
            <v>0</v>
          </cell>
        </row>
        <row r="262">
          <cell r="B262">
            <v>13131150601</v>
          </cell>
          <cell r="C262">
            <v>0</v>
          </cell>
          <cell r="D262">
            <v>0</v>
          </cell>
          <cell r="E262">
            <v>0</v>
          </cell>
          <cell r="F262">
            <v>360000</v>
          </cell>
          <cell r="G262">
            <v>0</v>
          </cell>
          <cell r="H262">
            <v>10800000</v>
          </cell>
          <cell r="I262">
            <v>0</v>
          </cell>
          <cell r="J262">
            <v>0</v>
          </cell>
          <cell r="K262">
            <v>0</v>
          </cell>
        </row>
        <row r="263">
          <cell r="B263">
            <v>6307160703</v>
          </cell>
          <cell r="C263">
            <v>0</v>
          </cell>
          <cell r="D263">
            <v>0</v>
          </cell>
          <cell r="E263">
            <v>65477992</v>
          </cell>
          <cell r="F263">
            <v>0</v>
          </cell>
          <cell r="G263">
            <v>0</v>
          </cell>
          <cell r="H263">
            <v>0</v>
          </cell>
          <cell r="I263">
            <v>0</v>
          </cell>
          <cell r="J263">
            <v>0</v>
          </cell>
          <cell r="K263">
            <v>0</v>
          </cell>
        </row>
        <row r="264">
          <cell r="B264">
            <v>13121150702</v>
          </cell>
          <cell r="C264">
            <v>0</v>
          </cell>
          <cell r="D264">
            <v>0</v>
          </cell>
          <cell r="E264">
            <v>0</v>
          </cell>
          <cell r="F264">
            <v>0</v>
          </cell>
          <cell r="G264">
            <v>0</v>
          </cell>
          <cell r="H264">
            <v>9510995</v>
          </cell>
          <cell r="I264">
            <v>0</v>
          </cell>
          <cell r="J264">
            <v>0</v>
          </cell>
          <cell r="K264">
            <v>0</v>
          </cell>
        </row>
        <row r="265">
          <cell r="B265">
            <v>5302150703</v>
          </cell>
          <cell r="C265">
            <v>0</v>
          </cell>
          <cell r="D265">
            <v>0</v>
          </cell>
          <cell r="E265">
            <v>0</v>
          </cell>
          <cell r="F265">
            <v>0</v>
          </cell>
          <cell r="G265">
            <v>0</v>
          </cell>
          <cell r="H265">
            <v>0</v>
          </cell>
          <cell r="I265">
            <v>0</v>
          </cell>
          <cell r="J265">
            <v>0</v>
          </cell>
          <cell r="K265">
            <v>0</v>
          </cell>
        </row>
        <row r="266">
          <cell r="B266">
            <v>13202130702</v>
          </cell>
          <cell r="C266">
            <v>0</v>
          </cell>
          <cell r="D266">
            <v>0</v>
          </cell>
          <cell r="E266">
            <v>0</v>
          </cell>
          <cell r="F266">
            <v>0</v>
          </cell>
          <cell r="G266">
            <v>0</v>
          </cell>
          <cell r="H266">
            <v>0</v>
          </cell>
          <cell r="I266">
            <v>0</v>
          </cell>
          <cell r="J266">
            <v>0</v>
          </cell>
          <cell r="K266">
            <v>0</v>
          </cell>
        </row>
        <row r="267">
          <cell r="B267">
            <v>4302151003</v>
          </cell>
          <cell r="C267">
            <v>0</v>
          </cell>
          <cell r="D267">
            <v>0</v>
          </cell>
          <cell r="E267">
            <v>0</v>
          </cell>
          <cell r="F267">
            <v>0</v>
          </cell>
          <cell r="G267">
            <v>0</v>
          </cell>
          <cell r="H267">
            <v>0</v>
          </cell>
          <cell r="I267">
            <v>0</v>
          </cell>
          <cell r="J267">
            <v>0</v>
          </cell>
          <cell r="K267">
            <v>0</v>
          </cell>
        </row>
        <row r="268">
          <cell r="B268">
            <v>7106151007</v>
          </cell>
          <cell r="C268">
            <v>0</v>
          </cell>
          <cell r="D268">
            <v>0</v>
          </cell>
          <cell r="E268">
            <v>0</v>
          </cell>
          <cell r="F268">
            <v>0</v>
          </cell>
          <cell r="G268">
            <v>0</v>
          </cell>
          <cell r="H268">
            <v>0</v>
          </cell>
          <cell r="I268">
            <v>0</v>
          </cell>
          <cell r="J268">
            <v>0</v>
          </cell>
          <cell r="K268">
            <v>0</v>
          </cell>
        </row>
        <row r="269">
          <cell r="B269">
            <v>7405151004</v>
          </cell>
          <cell r="C269">
            <v>0</v>
          </cell>
          <cell r="D269">
            <v>0</v>
          </cell>
          <cell r="E269">
            <v>8444440</v>
          </cell>
          <cell r="F269">
            <v>0</v>
          </cell>
          <cell r="G269">
            <v>0</v>
          </cell>
          <cell r="H269">
            <v>0</v>
          </cell>
          <cell r="I269">
            <v>0</v>
          </cell>
          <cell r="J269">
            <v>0</v>
          </cell>
          <cell r="K269">
            <v>0</v>
          </cell>
        </row>
        <row r="270">
          <cell r="B270">
            <v>14202150901</v>
          </cell>
          <cell r="C270">
            <v>0</v>
          </cell>
          <cell r="D270">
            <v>0</v>
          </cell>
          <cell r="E270">
            <v>0</v>
          </cell>
          <cell r="F270">
            <v>0</v>
          </cell>
          <cell r="G270">
            <v>0</v>
          </cell>
          <cell r="H270">
            <v>0</v>
          </cell>
          <cell r="I270">
            <v>0</v>
          </cell>
          <cell r="J270">
            <v>0</v>
          </cell>
          <cell r="K270">
            <v>0</v>
          </cell>
        </row>
        <row r="271">
          <cell r="B271">
            <v>8308151002</v>
          </cell>
          <cell r="C271">
            <v>0</v>
          </cell>
          <cell r="D271">
            <v>0</v>
          </cell>
          <cell r="E271">
            <v>0</v>
          </cell>
          <cell r="F271">
            <v>0</v>
          </cell>
          <cell r="G271">
            <v>0</v>
          </cell>
          <cell r="H271">
            <v>0</v>
          </cell>
          <cell r="I271">
            <v>0</v>
          </cell>
          <cell r="J271">
            <v>0</v>
          </cell>
          <cell r="K271">
            <v>16470000</v>
          </cell>
        </row>
        <row r="272">
          <cell r="B272">
            <v>10201150706</v>
          </cell>
          <cell r="C272">
            <v>0</v>
          </cell>
          <cell r="D272">
            <v>0</v>
          </cell>
          <cell r="E272">
            <v>0</v>
          </cell>
          <cell r="F272">
            <v>0</v>
          </cell>
          <cell r="G272">
            <v>26370595</v>
          </cell>
          <cell r="H272">
            <v>0</v>
          </cell>
          <cell r="I272">
            <v>0</v>
          </cell>
          <cell r="J272">
            <v>0</v>
          </cell>
          <cell r="K272">
            <v>0</v>
          </cell>
        </row>
        <row r="273">
          <cell r="B273">
            <v>14201150703</v>
          </cell>
          <cell r="C273">
            <v>0</v>
          </cell>
          <cell r="D273">
            <v>0</v>
          </cell>
          <cell r="E273">
            <v>84932294</v>
          </cell>
          <cell r="F273">
            <v>0</v>
          </cell>
          <cell r="G273">
            <v>0</v>
          </cell>
          <cell r="H273">
            <v>0</v>
          </cell>
          <cell r="I273">
            <v>0</v>
          </cell>
          <cell r="J273">
            <v>0</v>
          </cell>
          <cell r="K273">
            <v>0</v>
          </cell>
        </row>
        <row r="274">
          <cell r="B274">
            <v>14103140403</v>
          </cell>
          <cell r="C274">
            <v>0</v>
          </cell>
          <cell r="D274">
            <v>0</v>
          </cell>
          <cell r="E274">
            <v>0</v>
          </cell>
          <cell r="F274">
            <v>0</v>
          </cell>
          <cell r="G274">
            <v>0</v>
          </cell>
          <cell r="H274">
            <v>0</v>
          </cell>
          <cell r="I274">
            <v>0</v>
          </cell>
          <cell r="J274">
            <v>0</v>
          </cell>
          <cell r="K274">
            <v>0</v>
          </cell>
        </row>
        <row r="275">
          <cell r="B275">
            <v>10102160710</v>
          </cell>
          <cell r="C275">
            <v>0</v>
          </cell>
          <cell r="D275">
            <v>0</v>
          </cell>
          <cell r="E275">
            <v>0</v>
          </cell>
          <cell r="F275">
            <v>0</v>
          </cell>
          <cell r="G275">
            <v>0</v>
          </cell>
          <cell r="H275">
            <v>0</v>
          </cell>
          <cell r="I275">
            <v>0</v>
          </cell>
          <cell r="J275">
            <v>0</v>
          </cell>
          <cell r="K275">
            <v>0</v>
          </cell>
        </row>
        <row r="276">
          <cell r="B276">
            <v>14105150704</v>
          </cell>
          <cell r="C276">
            <v>0</v>
          </cell>
          <cell r="D276">
            <v>0</v>
          </cell>
          <cell r="E276">
            <v>0</v>
          </cell>
          <cell r="F276">
            <v>0</v>
          </cell>
          <cell r="G276">
            <v>0</v>
          </cell>
          <cell r="H276">
            <v>0</v>
          </cell>
          <cell r="I276">
            <v>0</v>
          </cell>
          <cell r="J276">
            <v>0</v>
          </cell>
          <cell r="K276">
            <v>0</v>
          </cell>
        </row>
        <row r="277">
          <cell r="B277">
            <v>10102160711</v>
          </cell>
          <cell r="C277">
            <v>0</v>
          </cell>
          <cell r="D277">
            <v>0</v>
          </cell>
          <cell r="E277">
            <v>0</v>
          </cell>
          <cell r="F277">
            <v>0</v>
          </cell>
          <cell r="G277">
            <v>0</v>
          </cell>
          <cell r="H277">
            <v>0</v>
          </cell>
          <cell r="I277">
            <v>0</v>
          </cell>
          <cell r="J277">
            <v>0</v>
          </cell>
          <cell r="K277">
            <v>35169554</v>
          </cell>
        </row>
        <row r="278">
          <cell r="B278">
            <v>2302150701</v>
          </cell>
          <cell r="C278">
            <v>0</v>
          </cell>
          <cell r="D278">
            <v>0</v>
          </cell>
          <cell r="E278">
            <v>0</v>
          </cell>
          <cell r="F278">
            <v>45221252</v>
          </cell>
          <cell r="G278">
            <v>0</v>
          </cell>
          <cell r="H278">
            <v>11305313</v>
          </cell>
          <cell r="I278">
            <v>0</v>
          </cell>
          <cell r="J278">
            <v>0</v>
          </cell>
          <cell r="K278">
            <v>0</v>
          </cell>
        </row>
        <row r="279">
          <cell r="B279">
            <v>10201130404</v>
          </cell>
          <cell r="C279">
            <v>0</v>
          </cell>
          <cell r="D279">
            <v>0</v>
          </cell>
          <cell r="E279">
            <v>0</v>
          </cell>
          <cell r="F279">
            <v>0</v>
          </cell>
          <cell r="G279">
            <v>0</v>
          </cell>
          <cell r="H279">
            <v>0</v>
          </cell>
          <cell r="I279">
            <v>0</v>
          </cell>
          <cell r="J279">
            <v>0</v>
          </cell>
          <cell r="K279">
            <v>0</v>
          </cell>
        </row>
        <row r="280">
          <cell r="B280">
            <v>13102160702</v>
          </cell>
          <cell r="C280">
            <v>0</v>
          </cell>
          <cell r="D280">
            <v>0</v>
          </cell>
          <cell r="E280">
            <v>0</v>
          </cell>
          <cell r="F280">
            <v>0</v>
          </cell>
          <cell r="G280">
            <v>0</v>
          </cell>
          <cell r="H280">
            <v>0</v>
          </cell>
          <cell r="I280">
            <v>0</v>
          </cell>
          <cell r="J280">
            <v>0</v>
          </cell>
          <cell r="K280">
            <v>0</v>
          </cell>
        </row>
        <row r="281">
          <cell r="B281">
            <v>7301140708</v>
          </cell>
          <cell r="C281">
            <v>0</v>
          </cell>
          <cell r="D281">
            <v>0</v>
          </cell>
          <cell r="E281">
            <v>7912205</v>
          </cell>
          <cell r="F281">
            <v>0</v>
          </cell>
          <cell r="G281">
            <v>0</v>
          </cell>
          <cell r="H281">
            <v>0</v>
          </cell>
          <cell r="I281">
            <v>0</v>
          </cell>
          <cell r="J281">
            <v>0</v>
          </cell>
          <cell r="K281">
            <v>0</v>
          </cell>
        </row>
        <row r="282">
          <cell r="B282">
            <v>8306150701</v>
          </cell>
          <cell r="C282">
            <v>0</v>
          </cell>
          <cell r="D282">
            <v>0</v>
          </cell>
          <cell r="E282">
            <v>0</v>
          </cell>
          <cell r="F282">
            <v>0</v>
          </cell>
          <cell r="G282">
            <v>0</v>
          </cell>
          <cell r="H282">
            <v>0</v>
          </cell>
          <cell r="I282">
            <v>0</v>
          </cell>
          <cell r="J282">
            <v>0</v>
          </cell>
          <cell r="K282">
            <v>74180911</v>
          </cell>
        </row>
        <row r="283">
          <cell r="B283">
            <v>8412150704</v>
          </cell>
          <cell r="C283">
            <v>0</v>
          </cell>
          <cell r="D283">
            <v>0</v>
          </cell>
          <cell r="E283">
            <v>0</v>
          </cell>
          <cell r="F283">
            <v>25399883</v>
          </cell>
          <cell r="G283">
            <v>0</v>
          </cell>
          <cell r="H283">
            <v>0</v>
          </cell>
          <cell r="I283">
            <v>0</v>
          </cell>
          <cell r="J283">
            <v>0</v>
          </cell>
          <cell r="K283">
            <v>0</v>
          </cell>
        </row>
        <row r="284">
          <cell r="B284">
            <v>3302151007</v>
          </cell>
          <cell r="C284">
            <v>4500000</v>
          </cell>
          <cell r="D284">
            <v>0</v>
          </cell>
          <cell r="E284">
            <v>0</v>
          </cell>
          <cell r="F284">
            <v>0</v>
          </cell>
          <cell r="G284">
            <v>0</v>
          </cell>
          <cell r="H284">
            <v>0</v>
          </cell>
          <cell r="I284">
            <v>0</v>
          </cell>
          <cell r="J284">
            <v>0</v>
          </cell>
          <cell r="K284">
            <v>0</v>
          </cell>
        </row>
        <row r="285">
          <cell r="B285">
            <v>8414150705</v>
          </cell>
          <cell r="C285">
            <v>0</v>
          </cell>
          <cell r="D285">
            <v>0</v>
          </cell>
          <cell r="E285">
            <v>0</v>
          </cell>
          <cell r="F285">
            <v>0</v>
          </cell>
          <cell r="G285">
            <v>0</v>
          </cell>
          <cell r="H285">
            <v>0</v>
          </cell>
          <cell r="I285">
            <v>0</v>
          </cell>
          <cell r="J285">
            <v>0</v>
          </cell>
          <cell r="K285">
            <v>0</v>
          </cell>
        </row>
        <row r="286">
          <cell r="B286">
            <v>4103151006</v>
          </cell>
          <cell r="C286">
            <v>15383333</v>
          </cell>
          <cell r="D286">
            <v>0</v>
          </cell>
          <cell r="E286">
            <v>0</v>
          </cell>
          <cell r="F286">
            <v>0</v>
          </cell>
          <cell r="G286">
            <v>0</v>
          </cell>
          <cell r="H286">
            <v>0</v>
          </cell>
          <cell r="I286">
            <v>0</v>
          </cell>
          <cell r="J286">
            <v>0</v>
          </cell>
          <cell r="K286">
            <v>0</v>
          </cell>
        </row>
        <row r="287">
          <cell r="B287">
            <v>13129160702</v>
          </cell>
          <cell r="C287">
            <v>0</v>
          </cell>
          <cell r="D287">
            <v>0</v>
          </cell>
          <cell r="E287">
            <v>0</v>
          </cell>
          <cell r="F287">
            <v>0</v>
          </cell>
          <cell r="G287">
            <v>0</v>
          </cell>
          <cell r="H287">
            <v>0</v>
          </cell>
          <cell r="I287">
            <v>0</v>
          </cell>
          <cell r="J287">
            <v>0</v>
          </cell>
          <cell r="K287">
            <v>0</v>
          </cell>
        </row>
        <row r="288">
          <cell r="B288">
            <v>10105161006</v>
          </cell>
          <cell r="C288">
            <v>0</v>
          </cell>
          <cell r="D288">
            <v>20700000</v>
          </cell>
          <cell r="E288">
            <v>0</v>
          </cell>
          <cell r="F288">
            <v>0</v>
          </cell>
          <cell r="G288">
            <v>0</v>
          </cell>
          <cell r="H288">
            <v>0</v>
          </cell>
          <cell r="I288">
            <v>0</v>
          </cell>
          <cell r="J288">
            <v>0</v>
          </cell>
          <cell r="K288">
            <v>0</v>
          </cell>
        </row>
        <row r="289">
          <cell r="B289">
            <v>14202161004</v>
          </cell>
          <cell r="C289">
            <v>0</v>
          </cell>
          <cell r="D289">
            <v>0</v>
          </cell>
          <cell r="E289">
            <v>0</v>
          </cell>
          <cell r="F289">
            <v>0</v>
          </cell>
          <cell r="G289">
            <v>0</v>
          </cell>
          <cell r="H289">
            <v>0</v>
          </cell>
          <cell r="I289">
            <v>0</v>
          </cell>
          <cell r="J289">
            <v>0</v>
          </cell>
          <cell r="K289">
            <v>0</v>
          </cell>
        </row>
        <row r="290">
          <cell r="B290">
            <v>11203151005</v>
          </cell>
          <cell r="C290">
            <v>0</v>
          </cell>
          <cell r="D290">
            <v>14800000</v>
          </cell>
          <cell r="E290">
            <v>0</v>
          </cell>
          <cell r="F290">
            <v>0</v>
          </cell>
          <cell r="G290">
            <v>0</v>
          </cell>
          <cell r="H290">
            <v>0</v>
          </cell>
          <cell r="I290">
            <v>0</v>
          </cell>
          <cell r="J290">
            <v>0</v>
          </cell>
          <cell r="K290">
            <v>0</v>
          </cell>
        </row>
        <row r="291">
          <cell r="B291">
            <v>13108151004</v>
          </cell>
          <cell r="C291">
            <v>0</v>
          </cell>
          <cell r="D291">
            <v>12289998</v>
          </cell>
          <cell r="E291">
            <v>4096666</v>
          </cell>
          <cell r="F291">
            <v>0</v>
          </cell>
          <cell r="G291">
            <v>0</v>
          </cell>
          <cell r="H291">
            <v>0</v>
          </cell>
          <cell r="I291">
            <v>0</v>
          </cell>
          <cell r="J291">
            <v>0</v>
          </cell>
          <cell r="K291">
            <v>0</v>
          </cell>
        </row>
        <row r="292">
          <cell r="B292">
            <v>8419150711</v>
          </cell>
          <cell r="C292">
            <v>0</v>
          </cell>
          <cell r="D292">
            <v>0</v>
          </cell>
          <cell r="E292">
            <v>63843769</v>
          </cell>
          <cell r="F292">
            <v>0</v>
          </cell>
          <cell r="G292">
            <v>0</v>
          </cell>
          <cell r="H292">
            <v>0</v>
          </cell>
          <cell r="I292">
            <v>0</v>
          </cell>
          <cell r="J292">
            <v>0</v>
          </cell>
          <cell r="K292">
            <v>0</v>
          </cell>
        </row>
        <row r="293">
          <cell r="B293">
            <v>13105160704</v>
          </cell>
          <cell r="C293">
            <v>0</v>
          </cell>
          <cell r="D293">
            <v>0</v>
          </cell>
          <cell r="E293">
            <v>0</v>
          </cell>
          <cell r="F293">
            <v>62904450</v>
          </cell>
          <cell r="G293">
            <v>0</v>
          </cell>
          <cell r="H293">
            <v>0</v>
          </cell>
          <cell r="I293">
            <v>15726112</v>
          </cell>
          <cell r="J293">
            <v>0</v>
          </cell>
          <cell r="K293">
            <v>0</v>
          </cell>
        </row>
        <row r="294">
          <cell r="B294">
            <v>13109160703</v>
          </cell>
          <cell r="C294">
            <v>0</v>
          </cell>
          <cell r="D294">
            <v>0</v>
          </cell>
          <cell r="E294">
            <v>0</v>
          </cell>
          <cell r="F294">
            <v>0</v>
          </cell>
          <cell r="G294">
            <v>0</v>
          </cell>
          <cell r="H294">
            <v>0</v>
          </cell>
          <cell r="I294">
            <v>0</v>
          </cell>
          <cell r="J294">
            <v>0</v>
          </cell>
          <cell r="K294">
            <v>0</v>
          </cell>
        </row>
        <row r="295">
          <cell r="B295">
            <v>4104140702</v>
          </cell>
          <cell r="C295">
            <v>0</v>
          </cell>
          <cell r="D295">
            <v>0</v>
          </cell>
          <cell r="E295">
            <v>0</v>
          </cell>
          <cell r="F295">
            <v>43081472</v>
          </cell>
          <cell r="G295">
            <v>4421380</v>
          </cell>
          <cell r="H295">
            <v>0</v>
          </cell>
          <cell r="I295">
            <v>0</v>
          </cell>
          <cell r="J295">
            <v>5000000</v>
          </cell>
          <cell r="K295">
            <v>0</v>
          </cell>
        </row>
        <row r="296">
          <cell r="B296">
            <v>14201151002</v>
          </cell>
          <cell r="C296">
            <v>0</v>
          </cell>
          <cell r="D296">
            <v>17600000</v>
          </cell>
          <cell r="E296">
            <v>0</v>
          </cell>
          <cell r="F296">
            <v>0</v>
          </cell>
          <cell r="G296">
            <v>0</v>
          </cell>
          <cell r="H296">
            <v>0</v>
          </cell>
          <cell r="I296">
            <v>0</v>
          </cell>
          <cell r="J296">
            <v>0</v>
          </cell>
          <cell r="K296">
            <v>0</v>
          </cell>
        </row>
        <row r="297">
          <cell r="B297">
            <v>7306151002</v>
          </cell>
          <cell r="C297">
            <v>0</v>
          </cell>
          <cell r="D297">
            <v>0</v>
          </cell>
          <cell r="E297">
            <v>16240000</v>
          </cell>
          <cell r="F297">
            <v>0</v>
          </cell>
          <cell r="G297">
            <v>0</v>
          </cell>
          <cell r="H297">
            <v>0</v>
          </cell>
          <cell r="I297">
            <v>0</v>
          </cell>
          <cell r="J297">
            <v>0</v>
          </cell>
          <cell r="K297">
            <v>0</v>
          </cell>
        </row>
        <row r="298">
          <cell r="B298">
            <v>13130161002</v>
          </cell>
          <cell r="C298">
            <v>0</v>
          </cell>
          <cell r="D298">
            <v>0</v>
          </cell>
          <cell r="E298">
            <v>0</v>
          </cell>
          <cell r="F298">
            <v>0</v>
          </cell>
          <cell r="G298">
            <v>0</v>
          </cell>
          <cell r="H298">
            <v>0</v>
          </cell>
          <cell r="I298">
            <v>0</v>
          </cell>
          <cell r="J298">
            <v>0</v>
          </cell>
          <cell r="K298">
            <v>0</v>
          </cell>
        </row>
        <row r="299">
          <cell r="B299">
            <v>14101161005</v>
          </cell>
          <cell r="C299">
            <v>0</v>
          </cell>
          <cell r="D299">
            <v>0</v>
          </cell>
          <cell r="E299">
            <v>12800000</v>
          </cell>
          <cell r="F299">
            <v>0</v>
          </cell>
          <cell r="G299">
            <v>0</v>
          </cell>
          <cell r="H299">
            <v>0</v>
          </cell>
          <cell r="I299">
            <v>0</v>
          </cell>
          <cell r="J299">
            <v>0</v>
          </cell>
          <cell r="K299">
            <v>0</v>
          </cell>
        </row>
        <row r="300">
          <cell r="B300">
            <v>14201150401</v>
          </cell>
          <cell r="C300">
            <v>0</v>
          </cell>
          <cell r="D300">
            <v>0</v>
          </cell>
          <cell r="E300">
            <v>0</v>
          </cell>
          <cell r="F300">
            <v>0</v>
          </cell>
          <cell r="G300">
            <v>0</v>
          </cell>
          <cell r="H300">
            <v>0</v>
          </cell>
          <cell r="I300">
            <v>6742900</v>
          </cell>
          <cell r="J300">
            <v>0</v>
          </cell>
          <cell r="K300">
            <v>0</v>
          </cell>
        </row>
        <row r="301">
          <cell r="B301">
            <v>9201151004</v>
          </cell>
          <cell r="C301">
            <v>0</v>
          </cell>
          <cell r="D301">
            <v>16200000</v>
          </cell>
          <cell r="E301">
            <v>0</v>
          </cell>
          <cell r="F301">
            <v>0</v>
          </cell>
          <cell r="G301">
            <v>10728000</v>
          </cell>
          <cell r="H301">
            <v>0</v>
          </cell>
          <cell r="I301">
            <v>0</v>
          </cell>
          <cell r="J301">
            <v>0</v>
          </cell>
          <cell r="K301">
            <v>0</v>
          </cell>
        </row>
        <row r="302">
          <cell r="B302">
            <v>9202151004</v>
          </cell>
          <cell r="C302">
            <v>0</v>
          </cell>
          <cell r="D302">
            <v>0</v>
          </cell>
          <cell r="E302">
            <v>13056000</v>
          </cell>
          <cell r="F302">
            <v>0</v>
          </cell>
          <cell r="G302">
            <v>0</v>
          </cell>
          <cell r="H302">
            <v>0</v>
          </cell>
          <cell r="I302">
            <v>0</v>
          </cell>
          <cell r="J302">
            <v>0</v>
          </cell>
          <cell r="K302">
            <v>0</v>
          </cell>
        </row>
        <row r="303">
          <cell r="B303">
            <v>9105151002</v>
          </cell>
          <cell r="C303">
            <v>0</v>
          </cell>
          <cell r="D303">
            <v>4484760</v>
          </cell>
          <cell r="E303">
            <v>4725000</v>
          </cell>
          <cell r="F303">
            <v>5250000</v>
          </cell>
          <cell r="G303">
            <v>0</v>
          </cell>
          <cell r="H303">
            <v>0</v>
          </cell>
          <cell r="I303">
            <v>0</v>
          </cell>
          <cell r="J303">
            <v>0</v>
          </cell>
          <cell r="K303">
            <v>0</v>
          </cell>
        </row>
        <row r="304">
          <cell r="B304">
            <v>9115161006</v>
          </cell>
          <cell r="C304">
            <v>0</v>
          </cell>
          <cell r="D304">
            <v>0</v>
          </cell>
          <cell r="E304">
            <v>0</v>
          </cell>
          <cell r="F304">
            <v>0</v>
          </cell>
          <cell r="G304">
            <v>4671600</v>
          </cell>
          <cell r="H304">
            <v>0</v>
          </cell>
          <cell r="I304">
            <v>7650000</v>
          </cell>
          <cell r="J304">
            <v>0</v>
          </cell>
          <cell r="K304">
            <v>0</v>
          </cell>
        </row>
        <row r="305">
          <cell r="B305">
            <v>9101141004</v>
          </cell>
          <cell r="C305">
            <v>0</v>
          </cell>
          <cell r="D305">
            <v>5222400</v>
          </cell>
          <cell r="E305">
            <v>0</v>
          </cell>
          <cell r="F305">
            <v>0</v>
          </cell>
          <cell r="G305">
            <v>0</v>
          </cell>
          <cell r="H305">
            <v>1305600</v>
          </cell>
          <cell r="I305">
            <v>0</v>
          </cell>
          <cell r="J305">
            <v>0</v>
          </cell>
          <cell r="K305">
            <v>0</v>
          </cell>
        </row>
        <row r="306">
          <cell r="B306">
            <v>9211151002</v>
          </cell>
          <cell r="C306">
            <v>0</v>
          </cell>
          <cell r="D306">
            <v>12648000</v>
          </cell>
          <cell r="E306">
            <v>0</v>
          </cell>
          <cell r="F306">
            <v>0</v>
          </cell>
          <cell r="G306">
            <v>0</v>
          </cell>
          <cell r="H306">
            <v>0</v>
          </cell>
          <cell r="I306">
            <v>0</v>
          </cell>
          <cell r="J306">
            <v>0</v>
          </cell>
          <cell r="K306">
            <v>0</v>
          </cell>
        </row>
        <row r="307">
          <cell r="B307">
            <v>10903161002</v>
          </cell>
          <cell r="C307">
            <v>0</v>
          </cell>
          <cell r="D307">
            <v>0</v>
          </cell>
          <cell r="E307">
            <v>0</v>
          </cell>
          <cell r="F307">
            <v>12566400</v>
          </cell>
          <cell r="G307">
            <v>0</v>
          </cell>
          <cell r="H307">
            <v>0</v>
          </cell>
          <cell r="I307">
            <v>0</v>
          </cell>
          <cell r="J307">
            <v>0</v>
          </cell>
          <cell r="K307">
            <v>0</v>
          </cell>
        </row>
        <row r="308">
          <cell r="B308">
            <v>10203141002</v>
          </cell>
          <cell r="C308">
            <v>0</v>
          </cell>
          <cell r="D308">
            <v>0</v>
          </cell>
          <cell r="E308">
            <v>0</v>
          </cell>
          <cell r="F308">
            <v>0</v>
          </cell>
          <cell r="G308">
            <v>3600000</v>
          </cell>
          <cell r="H308">
            <v>0</v>
          </cell>
          <cell r="I308">
            <v>0</v>
          </cell>
          <cell r="J308">
            <v>0</v>
          </cell>
          <cell r="K308">
            <v>0</v>
          </cell>
        </row>
        <row r="309">
          <cell r="B309">
            <v>11301151005</v>
          </cell>
          <cell r="C309">
            <v>0</v>
          </cell>
          <cell r="D309">
            <v>0</v>
          </cell>
          <cell r="E309">
            <v>0</v>
          </cell>
          <cell r="F309">
            <v>0</v>
          </cell>
          <cell r="G309">
            <v>9961227</v>
          </cell>
          <cell r="H309">
            <v>0</v>
          </cell>
          <cell r="I309">
            <v>0</v>
          </cell>
          <cell r="J309">
            <v>0</v>
          </cell>
          <cell r="K309">
            <v>0</v>
          </cell>
        </row>
        <row r="310">
          <cell r="B310">
            <v>2901151005</v>
          </cell>
          <cell r="C310">
            <v>0</v>
          </cell>
          <cell r="D310">
            <v>44125200</v>
          </cell>
          <cell r="E310">
            <v>0</v>
          </cell>
          <cell r="F310">
            <v>0</v>
          </cell>
          <cell r="G310">
            <v>0</v>
          </cell>
          <cell r="H310">
            <v>0</v>
          </cell>
          <cell r="I310">
            <v>0</v>
          </cell>
          <cell r="J310">
            <v>0</v>
          </cell>
          <cell r="K310">
            <v>0</v>
          </cell>
        </row>
        <row r="311">
          <cell r="B311">
            <v>3201151003</v>
          </cell>
          <cell r="C311">
            <v>21828000</v>
          </cell>
          <cell r="D311">
            <v>0</v>
          </cell>
          <cell r="E311">
            <v>0</v>
          </cell>
          <cell r="F311">
            <v>0</v>
          </cell>
          <cell r="G311">
            <v>0</v>
          </cell>
          <cell r="H311">
            <v>0</v>
          </cell>
          <cell r="I311">
            <v>0</v>
          </cell>
          <cell r="J311">
            <v>0</v>
          </cell>
          <cell r="K311">
            <v>0</v>
          </cell>
        </row>
        <row r="312">
          <cell r="B312">
            <v>5401151001</v>
          </cell>
          <cell r="C312">
            <v>0</v>
          </cell>
          <cell r="D312">
            <v>10000000</v>
          </cell>
          <cell r="E312">
            <v>0</v>
          </cell>
          <cell r="F312">
            <v>0</v>
          </cell>
          <cell r="G312">
            <v>0</v>
          </cell>
          <cell r="H312">
            <v>0</v>
          </cell>
          <cell r="I312">
            <v>0</v>
          </cell>
          <cell r="J312">
            <v>0</v>
          </cell>
          <cell r="K312">
            <v>0</v>
          </cell>
        </row>
        <row r="313">
          <cell r="B313">
            <v>4203151006</v>
          </cell>
          <cell r="C313">
            <v>0</v>
          </cell>
          <cell r="D313">
            <v>0</v>
          </cell>
          <cell r="E313">
            <v>0</v>
          </cell>
          <cell r="F313">
            <v>0</v>
          </cell>
          <cell r="G313">
            <v>9308000</v>
          </cell>
          <cell r="H313">
            <v>0</v>
          </cell>
          <cell r="I313">
            <v>0</v>
          </cell>
          <cell r="J313">
            <v>0</v>
          </cell>
          <cell r="K313">
            <v>0</v>
          </cell>
        </row>
        <row r="314">
          <cell r="B314">
            <v>4305131004</v>
          </cell>
          <cell r="C314">
            <v>0</v>
          </cell>
          <cell r="D314">
            <v>0</v>
          </cell>
          <cell r="E314">
            <v>0</v>
          </cell>
          <cell r="F314">
            <v>0</v>
          </cell>
          <cell r="G314">
            <v>0</v>
          </cell>
          <cell r="H314">
            <v>0</v>
          </cell>
          <cell r="I314">
            <v>10812000</v>
          </cell>
          <cell r="J314">
            <v>0</v>
          </cell>
          <cell r="K314">
            <v>0</v>
          </cell>
        </row>
        <row r="315">
          <cell r="B315">
            <v>7302151003</v>
          </cell>
          <cell r="C315">
            <v>0</v>
          </cell>
          <cell r="D315">
            <v>0</v>
          </cell>
          <cell r="E315">
            <v>0</v>
          </cell>
          <cell r="F315">
            <v>0</v>
          </cell>
          <cell r="G315">
            <v>17339998</v>
          </cell>
          <cell r="H315">
            <v>0</v>
          </cell>
          <cell r="I315">
            <v>0</v>
          </cell>
          <cell r="J315">
            <v>0</v>
          </cell>
          <cell r="K315">
            <v>0</v>
          </cell>
        </row>
        <row r="316">
          <cell r="B316">
            <v>8104151004</v>
          </cell>
          <cell r="C316">
            <v>0</v>
          </cell>
          <cell r="D316">
            <v>1600000</v>
          </cell>
          <cell r="E316">
            <v>0</v>
          </cell>
          <cell r="F316">
            <v>0</v>
          </cell>
          <cell r="G316">
            <v>0</v>
          </cell>
          <cell r="H316">
            <v>0</v>
          </cell>
          <cell r="I316">
            <v>0</v>
          </cell>
          <cell r="J316">
            <v>0</v>
          </cell>
          <cell r="K316">
            <v>0</v>
          </cell>
        </row>
        <row r="317">
          <cell r="B317">
            <v>8403131004</v>
          </cell>
          <cell r="C317">
            <v>0</v>
          </cell>
          <cell r="D317">
            <v>0</v>
          </cell>
          <cell r="E317">
            <v>0</v>
          </cell>
          <cell r="F317">
            <v>0</v>
          </cell>
          <cell r="G317">
            <v>0</v>
          </cell>
          <cell r="H317">
            <v>0</v>
          </cell>
          <cell r="I317">
            <v>0</v>
          </cell>
          <cell r="J317">
            <v>0</v>
          </cell>
          <cell r="K317">
            <v>0</v>
          </cell>
        </row>
        <row r="318">
          <cell r="B318">
            <v>8421151003</v>
          </cell>
          <cell r="C318">
            <v>0</v>
          </cell>
          <cell r="D318">
            <v>0</v>
          </cell>
          <cell r="E318">
            <v>0</v>
          </cell>
          <cell r="F318">
            <v>5441088</v>
          </cell>
          <cell r="G318">
            <v>0</v>
          </cell>
          <cell r="H318">
            <v>0</v>
          </cell>
          <cell r="I318">
            <v>0</v>
          </cell>
          <cell r="J318">
            <v>1360272</v>
          </cell>
          <cell r="K318">
            <v>0</v>
          </cell>
        </row>
        <row r="319">
          <cell r="B319">
            <v>8313161002</v>
          </cell>
          <cell r="C319">
            <v>0</v>
          </cell>
          <cell r="D319">
            <v>0</v>
          </cell>
          <cell r="E319">
            <v>0</v>
          </cell>
          <cell r="F319">
            <v>0</v>
          </cell>
          <cell r="G319">
            <v>0</v>
          </cell>
          <cell r="H319">
            <v>12648000</v>
          </cell>
          <cell r="I319">
            <v>0</v>
          </cell>
          <cell r="J319">
            <v>0</v>
          </cell>
          <cell r="K319">
            <v>0</v>
          </cell>
        </row>
        <row r="320">
          <cell r="B320">
            <v>10103161002</v>
          </cell>
          <cell r="C320">
            <v>0</v>
          </cell>
          <cell r="D320">
            <v>0</v>
          </cell>
          <cell r="E320">
            <v>18360000</v>
          </cell>
          <cell r="F320">
            <v>0</v>
          </cell>
          <cell r="G320">
            <v>0</v>
          </cell>
          <cell r="H320">
            <v>0</v>
          </cell>
          <cell r="I320">
            <v>0</v>
          </cell>
          <cell r="J320">
            <v>0</v>
          </cell>
          <cell r="K320">
            <v>0</v>
          </cell>
        </row>
        <row r="321">
          <cell r="B321">
            <v>4204151001</v>
          </cell>
          <cell r="C321">
            <v>0</v>
          </cell>
          <cell r="D321">
            <v>0</v>
          </cell>
          <cell r="E321">
            <v>0</v>
          </cell>
          <cell r="F321">
            <v>0</v>
          </cell>
          <cell r="G321">
            <v>0</v>
          </cell>
          <cell r="H321">
            <v>0</v>
          </cell>
          <cell r="I321">
            <v>0</v>
          </cell>
          <cell r="J321">
            <v>0</v>
          </cell>
          <cell r="K321">
            <v>0</v>
          </cell>
        </row>
        <row r="322">
          <cell r="B322">
            <v>5402151001</v>
          </cell>
          <cell r="C322">
            <v>0</v>
          </cell>
          <cell r="D322">
            <v>0</v>
          </cell>
          <cell r="E322">
            <v>0</v>
          </cell>
          <cell r="F322">
            <v>0</v>
          </cell>
          <cell r="G322">
            <v>0</v>
          </cell>
          <cell r="H322">
            <v>0</v>
          </cell>
          <cell r="I322">
            <v>0</v>
          </cell>
          <cell r="J322">
            <v>0</v>
          </cell>
          <cell r="K322">
            <v>0</v>
          </cell>
        </row>
        <row r="323">
          <cell r="B323">
            <v>5403131003</v>
          </cell>
          <cell r="C323">
            <v>0</v>
          </cell>
          <cell r="D323">
            <v>0</v>
          </cell>
          <cell r="E323">
            <v>0</v>
          </cell>
          <cell r="F323">
            <v>0</v>
          </cell>
          <cell r="G323">
            <v>0</v>
          </cell>
          <cell r="H323">
            <v>0</v>
          </cell>
          <cell r="I323">
            <v>0</v>
          </cell>
          <cell r="J323">
            <v>0</v>
          </cell>
          <cell r="K323">
            <v>0</v>
          </cell>
        </row>
        <row r="324">
          <cell r="B324">
            <v>6303151002</v>
          </cell>
          <cell r="C324">
            <v>0</v>
          </cell>
          <cell r="D324">
            <v>0</v>
          </cell>
          <cell r="E324">
            <v>0</v>
          </cell>
          <cell r="F324">
            <v>0</v>
          </cell>
          <cell r="G324">
            <v>0</v>
          </cell>
          <cell r="H324">
            <v>0</v>
          </cell>
          <cell r="I324">
            <v>0</v>
          </cell>
          <cell r="J324">
            <v>0</v>
          </cell>
          <cell r="K324">
            <v>12016500</v>
          </cell>
        </row>
        <row r="325">
          <cell r="B325">
            <v>6309151003</v>
          </cell>
          <cell r="C325">
            <v>0</v>
          </cell>
          <cell r="D325">
            <v>0</v>
          </cell>
          <cell r="E325">
            <v>0</v>
          </cell>
          <cell r="F325">
            <v>1584000</v>
          </cell>
          <cell r="G325">
            <v>0</v>
          </cell>
          <cell r="H325">
            <v>0</v>
          </cell>
          <cell r="I325">
            <v>0</v>
          </cell>
          <cell r="J325">
            <v>0</v>
          </cell>
          <cell r="K325">
            <v>0</v>
          </cell>
        </row>
        <row r="326">
          <cell r="B326">
            <v>7105151009</v>
          </cell>
          <cell r="C326">
            <v>0</v>
          </cell>
          <cell r="D326">
            <v>7200000</v>
          </cell>
          <cell r="E326">
            <v>0</v>
          </cell>
          <cell r="F326">
            <v>0</v>
          </cell>
          <cell r="G326">
            <v>0</v>
          </cell>
          <cell r="H326">
            <v>0</v>
          </cell>
          <cell r="I326">
            <v>0</v>
          </cell>
          <cell r="J326">
            <v>0</v>
          </cell>
          <cell r="K326">
            <v>0</v>
          </cell>
        </row>
        <row r="327">
          <cell r="B327">
            <v>7304151002</v>
          </cell>
          <cell r="C327">
            <v>0</v>
          </cell>
          <cell r="D327">
            <v>0</v>
          </cell>
          <cell r="E327">
            <v>0</v>
          </cell>
          <cell r="F327">
            <v>0</v>
          </cell>
          <cell r="G327">
            <v>0</v>
          </cell>
          <cell r="H327">
            <v>0</v>
          </cell>
          <cell r="I327">
            <v>13475000</v>
          </cell>
          <cell r="J327">
            <v>0</v>
          </cell>
          <cell r="K327">
            <v>0</v>
          </cell>
        </row>
        <row r="328">
          <cell r="B328">
            <v>7203151005</v>
          </cell>
          <cell r="C328">
            <v>0</v>
          </cell>
          <cell r="D328">
            <v>8971038</v>
          </cell>
          <cell r="E328">
            <v>0</v>
          </cell>
          <cell r="F328">
            <v>0</v>
          </cell>
          <cell r="G328">
            <v>239218</v>
          </cell>
          <cell r="H328">
            <v>2990362</v>
          </cell>
          <cell r="I328">
            <v>0</v>
          </cell>
          <cell r="J328">
            <v>0</v>
          </cell>
          <cell r="K328">
            <v>0</v>
          </cell>
        </row>
        <row r="329">
          <cell r="B329">
            <v>7108151007</v>
          </cell>
          <cell r="C329">
            <v>0</v>
          </cell>
          <cell r="D329">
            <v>5385600</v>
          </cell>
          <cell r="E329">
            <v>0</v>
          </cell>
          <cell r="F329">
            <v>0</v>
          </cell>
          <cell r="G329">
            <v>0</v>
          </cell>
          <cell r="H329">
            <v>0</v>
          </cell>
          <cell r="I329">
            <v>0</v>
          </cell>
          <cell r="J329">
            <v>0</v>
          </cell>
          <cell r="K329">
            <v>0</v>
          </cell>
        </row>
        <row r="330">
          <cell r="B330">
            <v>8302161001</v>
          </cell>
          <cell r="C330">
            <v>0</v>
          </cell>
          <cell r="D330">
            <v>17136000</v>
          </cell>
          <cell r="E330">
            <v>0</v>
          </cell>
          <cell r="F330">
            <v>0</v>
          </cell>
          <cell r="G330">
            <v>0</v>
          </cell>
          <cell r="H330">
            <v>0</v>
          </cell>
          <cell r="I330">
            <v>0</v>
          </cell>
          <cell r="J330">
            <v>0</v>
          </cell>
          <cell r="K330">
            <v>0</v>
          </cell>
        </row>
        <row r="331">
          <cell r="B331">
            <v>10104151006</v>
          </cell>
          <cell r="C331">
            <v>0</v>
          </cell>
          <cell r="D331">
            <v>0</v>
          </cell>
          <cell r="E331">
            <v>0</v>
          </cell>
          <cell r="F331">
            <v>0</v>
          </cell>
          <cell r="G331">
            <v>0</v>
          </cell>
          <cell r="H331">
            <v>0</v>
          </cell>
          <cell r="I331">
            <v>0</v>
          </cell>
          <cell r="J331">
            <v>0</v>
          </cell>
          <cell r="K331">
            <v>0</v>
          </cell>
        </row>
        <row r="332">
          <cell r="B332">
            <v>8202151005</v>
          </cell>
          <cell r="C332">
            <v>0</v>
          </cell>
          <cell r="D332">
            <v>18768000</v>
          </cell>
          <cell r="E332">
            <v>0</v>
          </cell>
          <cell r="F332">
            <v>0</v>
          </cell>
          <cell r="G332">
            <v>0</v>
          </cell>
          <cell r="H332">
            <v>0</v>
          </cell>
          <cell r="I332">
            <v>0</v>
          </cell>
          <cell r="J332">
            <v>0</v>
          </cell>
          <cell r="K332">
            <v>0</v>
          </cell>
        </row>
        <row r="333">
          <cell r="B333">
            <v>10402161007</v>
          </cell>
          <cell r="C333">
            <v>0</v>
          </cell>
          <cell r="D333">
            <v>0</v>
          </cell>
          <cell r="E333">
            <v>0</v>
          </cell>
          <cell r="F333">
            <v>0</v>
          </cell>
          <cell r="G333">
            <v>0</v>
          </cell>
          <cell r="H333">
            <v>16860000</v>
          </cell>
          <cell r="I333">
            <v>0</v>
          </cell>
          <cell r="J333">
            <v>0</v>
          </cell>
          <cell r="K333">
            <v>0</v>
          </cell>
        </row>
        <row r="334">
          <cell r="B334">
            <v>13503151003</v>
          </cell>
          <cell r="C334">
            <v>0</v>
          </cell>
          <cell r="D334">
            <v>0</v>
          </cell>
          <cell r="E334">
            <v>31536664</v>
          </cell>
          <cell r="F334">
            <v>0</v>
          </cell>
          <cell r="G334">
            <v>0</v>
          </cell>
          <cell r="H334">
            <v>0</v>
          </cell>
          <cell r="I334">
            <v>0</v>
          </cell>
          <cell r="J334">
            <v>0</v>
          </cell>
          <cell r="K334">
            <v>0</v>
          </cell>
        </row>
        <row r="335">
          <cell r="B335">
            <v>10403161005</v>
          </cell>
          <cell r="C335">
            <v>0</v>
          </cell>
          <cell r="D335">
            <v>12879000</v>
          </cell>
          <cell r="E335">
            <v>0</v>
          </cell>
          <cell r="F335">
            <v>0</v>
          </cell>
          <cell r="G335">
            <v>5481000</v>
          </cell>
          <cell r="H335">
            <v>0</v>
          </cell>
          <cell r="I335">
            <v>0</v>
          </cell>
          <cell r="J335">
            <v>0</v>
          </cell>
          <cell r="K335">
            <v>0</v>
          </cell>
        </row>
        <row r="336">
          <cell r="B336">
            <v>10106141004</v>
          </cell>
          <cell r="C336">
            <v>0</v>
          </cell>
          <cell r="D336">
            <v>0</v>
          </cell>
          <cell r="E336">
            <v>0</v>
          </cell>
          <cell r="F336">
            <v>6283200</v>
          </cell>
          <cell r="G336">
            <v>0</v>
          </cell>
          <cell r="H336">
            <v>0</v>
          </cell>
          <cell r="I336">
            <v>0</v>
          </cell>
          <cell r="J336">
            <v>0</v>
          </cell>
          <cell r="K336">
            <v>0</v>
          </cell>
        </row>
        <row r="337">
          <cell r="B337">
            <v>8311161001</v>
          </cell>
          <cell r="C337">
            <v>0</v>
          </cell>
          <cell r="D337">
            <v>4896000</v>
          </cell>
          <cell r="E337">
            <v>0</v>
          </cell>
          <cell r="F337">
            <v>0</v>
          </cell>
          <cell r="G337">
            <v>1224000</v>
          </cell>
          <cell r="H337">
            <v>0</v>
          </cell>
          <cell r="I337">
            <v>0</v>
          </cell>
          <cell r="J337">
            <v>0</v>
          </cell>
          <cell r="K337">
            <v>0</v>
          </cell>
        </row>
        <row r="338">
          <cell r="B338">
            <v>10207151009</v>
          </cell>
          <cell r="C338">
            <v>0</v>
          </cell>
          <cell r="D338">
            <v>0</v>
          </cell>
          <cell r="E338">
            <v>0</v>
          </cell>
          <cell r="F338">
            <v>5712000</v>
          </cell>
          <cell r="G338">
            <v>0</v>
          </cell>
          <cell r="H338">
            <v>0</v>
          </cell>
          <cell r="I338">
            <v>0</v>
          </cell>
          <cell r="J338">
            <v>0</v>
          </cell>
          <cell r="K338">
            <v>0</v>
          </cell>
        </row>
        <row r="339">
          <cell r="B339">
            <v>11401141003</v>
          </cell>
          <cell r="C339">
            <v>0</v>
          </cell>
          <cell r="D339">
            <v>0</v>
          </cell>
          <cell r="E339">
            <v>0</v>
          </cell>
          <cell r="F339">
            <v>0</v>
          </cell>
          <cell r="G339">
            <v>0</v>
          </cell>
          <cell r="H339">
            <v>0</v>
          </cell>
          <cell r="I339">
            <v>0</v>
          </cell>
          <cell r="J339">
            <v>0</v>
          </cell>
          <cell r="K339">
            <v>0</v>
          </cell>
        </row>
        <row r="340">
          <cell r="B340">
            <v>11401141002</v>
          </cell>
          <cell r="C340">
            <v>0</v>
          </cell>
          <cell r="D340">
            <v>0</v>
          </cell>
          <cell r="E340">
            <v>0</v>
          </cell>
          <cell r="F340">
            <v>0</v>
          </cell>
          <cell r="G340">
            <v>0</v>
          </cell>
          <cell r="H340">
            <v>0</v>
          </cell>
          <cell r="I340">
            <v>0</v>
          </cell>
          <cell r="J340">
            <v>0</v>
          </cell>
          <cell r="K340">
            <v>0</v>
          </cell>
        </row>
        <row r="341">
          <cell r="B341">
            <v>13110151005</v>
          </cell>
          <cell r="C341">
            <v>0</v>
          </cell>
          <cell r="D341">
            <v>0</v>
          </cell>
          <cell r="E341">
            <v>0</v>
          </cell>
          <cell r="F341">
            <v>0</v>
          </cell>
          <cell r="G341">
            <v>0</v>
          </cell>
          <cell r="H341">
            <v>0</v>
          </cell>
          <cell r="I341">
            <v>0</v>
          </cell>
          <cell r="J341">
            <v>0</v>
          </cell>
          <cell r="K341">
            <v>0</v>
          </cell>
        </row>
        <row r="342">
          <cell r="B342">
            <v>13504151003</v>
          </cell>
          <cell r="C342">
            <v>0</v>
          </cell>
          <cell r="D342">
            <v>0</v>
          </cell>
          <cell r="E342">
            <v>0</v>
          </cell>
          <cell r="F342">
            <v>0</v>
          </cell>
          <cell r="G342">
            <v>0</v>
          </cell>
          <cell r="H342">
            <v>7920000</v>
          </cell>
          <cell r="I342">
            <v>0</v>
          </cell>
          <cell r="J342">
            <v>0</v>
          </cell>
          <cell r="K342">
            <v>0</v>
          </cell>
        </row>
        <row r="343">
          <cell r="B343">
            <v>13404131003</v>
          </cell>
          <cell r="C343">
            <v>0</v>
          </cell>
          <cell r="D343">
            <v>0</v>
          </cell>
          <cell r="E343">
            <v>13600002</v>
          </cell>
          <cell r="F343">
            <v>0</v>
          </cell>
          <cell r="G343">
            <v>0</v>
          </cell>
          <cell r="H343">
            <v>0</v>
          </cell>
          <cell r="I343">
            <v>3400000</v>
          </cell>
          <cell r="J343">
            <v>0</v>
          </cell>
          <cell r="K343">
            <v>0</v>
          </cell>
        </row>
        <row r="344">
          <cell r="B344">
            <v>14102151003</v>
          </cell>
          <cell r="C344">
            <v>0</v>
          </cell>
          <cell r="D344">
            <v>0</v>
          </cell>
          <cell r="E344">
            <v>10426673</v>
          </cell>
          <cell r="F344">
            <v>0</v>
          </cell>
          <cell r="G344">
            <v>0</v>
          </cell>
          <cell r="H344">
            <v>0</v>
          </cell>
          <cell r="I344">
            <v>0</v>
          </cell>
          <cell r="J344">
            <v>0</v>
          </cell>
          <cell r="K344">
            <v>0</v>
          </cell>
        </row>
        <row r="345">
          <cell r="B345">
            <v>14203151004</v>
          </cell>
          <cell r="C345">
            <v>0</v>
          </cell>
          <cell r="D345">
            <v>13056000</v>
          </cell>
          <cell r="E345">
            <v>0</v>
          </cell>
          <cell r="F345">
            <v>0</v>
          </cell>
          <cell r="G345">
            <v>0</v>
          </cell>
          <cell r="H345">
            <v>0</v>
          </cell>
          <cell r="I345">
            <v>0</v>
          </cell>
          <cell r="J345">
            <v>0</v>
          </cell>
          <cell r="K345">
            <v>0</v>
          </cell>
        </row>
        <row r="346">
          <cell r="B346">
            <v>14103151005</v>
          </cell>
          <cell r="C346">
            <v>7200000</v>
          </cell>
          <cell r="D346">
            <v>0</v>
          </cell>
          <cell r="E346">
            <v>0</v>
          </cell>
          <cell r="F346">
            <v>0</v>
          </cell>
          <cell r="G346">
            <v>0</v>
          </cell>
          <cell r="H346">
            <v>0</v>
          </cell>
          <cell r="I346">
            <v>0</v>
          </cell>
          <cell r="J346">
            <v>0</v>
          </cell>
          <cell r="K346">
            <v>0</v>
          </cell>
        </row>
        <row r="347">
          <cell r="B347">
            <v>14104151002</v>
          </cell>
          <cell r="C347">
            <v>0</v>
          </cell>
          <cell r="D347">
            <v>0</v>
          </cell>
          <cell r="E347">
            <v>0</v>
          </cell>
          <cell r="F347">
            <v>0</v>
          </cell>
          <cell r="G347">
            <v>0</v>
          </cell>
          <cell r="H347">
            <v>0</v>
          </cell>
          <cell r="I347">
            <v>0</v>
          </cell>
          <cell r="J347">
            <v>0</v>
          </cell>
          <cell r="K347">
            <v>0</v>
          </cell>
        </row>
        <row r="348">
          <cell r="B348">
            <v>14105151003</v>
          </cell>
          <cell r="C348">
            <v>18360000</v>
          </cell>
          <cell r="D348">
            <v>0</v>
          </cell>
          <cell r="E348">
            <v>0</v>
          </cell>
          <cell r="F348">
            <v>0</v>
          </cell>
          <cell r="G348">
            <v>0</v>
          </cell>
          <cell r="H348">
            <v>0</v>
          </cell>
          <cell r="I348">
            <v>0</v>
          </cell>
          <cell r="J348">
            <v>0</v>
          </cell>
          <cell r="K348">
            <v>0</v>
          </cell>
        </row>
        <row r="349">
          <cell r="B349">
            <v>14106151008</v>
          </cell>
          <cell r="C349">
            <v>0</v>
          </cell>
          <cell r="D349">
            <v>12648000</v>
          </cell>
          <cell r="E349">
            <v>0</v>
          </cell>
          <cell r="F349">
            <v>0</v>
          </cell>
          <cell r="G349">
            <v>0</v>
          </cell>
          <cell r="H349">
            <v>0</v>
          </cell>
          <cell r="I349">
            <v>0</v>
          </cell>
          <cell r="J349">
            <v>0</v>
          </cell>
          <cell r="K349">
            <v>0</v>
          </cell>
        </row>
        <row r="350">
          <cell r="B350">
            <v>14108151002</v>
          </cell>
          <cell r="C350">
            <v>0</v>
          </cell>
          <cell r="D350">
            <v>12240000</v>
          </cell>
          <cell r="E350">
            <v>0</v>
          </cell>
          <cell r="F350">
            <v>0</v>
          </cell>
          <cell r="G350">
            <v>0</v>
          </cell>
          <cell r="H350">
            <v>0</v>
          </cell>
          <cell r="I350">
            <v>0</v>
          </cell>
          <cell r="J350">
            <v>0</v>
          </cell>
          <cell r="K350">
            <v>0</v>
          </cell>
        </row>
        <row r="351">
          <cell r="B351">
            <v>14204151002</v>
          </cell>
          <cell r="C351">
            <v>0</v>
          </cell>
          <cell r="D351">
            <v>6640000</v>
          </cell>
          <cell r="E351">
            <v>0</v>
          </cell>
          <cell r="F351">
            <v>0</v>
          </cell>
          <cell r="G351">
            <v>5600000</v>
          </cell>
          <cell r="H351">
            <v>0</v>
          </cell>
          <cell r="I351">
            <v>0</v>
          </cell>
          <cell r="J351">
            <v>0</v>
          </cell>
          <cell r="K351">
            <v>0</v>
          </cell>
        </row>
        <row r="352">
          <cell r="B352">
            <v>15102161006</v>
          </cell>
          <cell r="C352">
            <v>0</v>
          </cell>
          <cell r="D352">
            <v>0</v>
          </cell>
          <cell r="E352">
            <v>0</v>
          </cell>
          <cell r="F352">
            <v>0</v>
          </cell>
          <cell r="G352">
            <v>0</v>
          </cell>
          <cell r="H352">
            <v>0</v>
          </cell>
          <cell r="I352">
            <v>0</v>
          </cell>
          <cell r="J352">
            <v>6834000</v>
          </cell>
          <cell r="K352">
            <v>0</v>
          </cell>
        </row>
        <row r="353">
          <cell r="B353">
            <v>13901141002</v>
          </cell>
          <cell r="C353">
            <v>0</v>
          </cell>
          <cell r="D353">
            <v>0</v>
          </cell>
          <cell r="E353">
            <v>0</v>
          </cell>
          <cell r="F353">
            <v>0</v>
          </cell>
          <cell r="G353">
            <v>0</v>
          </cell>
          <cell r="H353">
            <v>0</v>
          </cell>
          <cell r="I353">
            <v>0</v>
          </cell>
          <cell r="J353">
            <v>0</v>
          </cell>
          <cell r="K353">
            <v>0</v>
          </cell>
        </row>
        <row r="354">
          <cell r="B354">
            <v>9118151003</v>
          </cell>
          <cell r="C354">
            <v>0</v>
          </cell>
          <cell r="D354">
            <v>0</v>
          </cell>
          <cell r="E354">
            <v>0</v>
          </cell>
          <cell r="F354">
            <v>0</v>
          </cell>
          <cell r="G354">
            <v>0</v>
          </cell>
          <cell r="H354">
            <v>0</v>
          </cell>
          <cell r="I354">
            <v>13974000</v>
          </cell>
          <cell r="J354">
            <v>0</v>
          </cell>
          <cell r="K354">
            <v>0</v>
          </cell>
        </row>
        <row r="355">
          <cell r="B355">
            <v>13105151002</v>
          </cell>
          <cell r="C355">
            <v>0</v>
          </cell>
          <cell r="D355">
            <v>0</v>
          </cell>
          <cell r="E355">
            <v>0</v>
          </cell>
          <cell r="F355">
            <v>0</v>
          </cell>
          <cell r="G355">
            <v>0</v>
          </cell>
          <cell r="H355">
            <v>0</v>
          </cell>
          <cell r="I355">
            <v>0</v>
          </cell>
          <cell r="J355">
            <v>0</v>
          </cell>
          <cell r="K355">
            <v>0</v>
          </cell>
        </row>
        <row r="356">
          <cell r="B356">
            <v>15204151001</v>
          </cell>
          <cell r="C356">
            <v>0</v>
          </cell>
          <cell r="D356">
            <v>19176000</v>
          </cell>
          <cell r="E356">
            <v>0</v>
          </cell>
          <cell r="F356">
            <v>0</v>
          </cell>
          <cell r="G356">
            <v>0</v>
          </cell>
          <cell r="H356">
            <v>0</v>
          </cell>
          <cell r="I356">
            <v>0</v>
          </cell>
          <cell r="J356">
            <v>0</v>
          </cell>
          <cell r="K356">
            <v>0</v>
          </cell>
        </row>
        <row r="357">
          <cell r="B357">
            <v>8303161003</v>
          </cell>
          <cell r="C357">
            <v>0</v>
          </cell>
          <cell r="D357">
            <v>0</v>
          </cell>
          <cell r="E357">
            <v>13244000</v>
          </cell>
          <cell r="F357">
            <v>0</v>
          </cell>
          <cell r="G357">
            <v>0</v>
          </cell>
          <cell r="H357">
            <v>0</v>
          </cell>
          <cell r="I357">
            <v>0</v>
          </cell>
          <cell r="J357">
            <v>4296666</v>
          </cell>
          <cell r="K357">
            <v>0</v>
          </cell>
        </row>
        <row r="358">
          <cell r="B358">
            <v>8404161005</v>
          </cell>
          <cell r="C358">
            <v>0</v>
          </cell>
          <cell r="D358">
            <v>0</v>
          </cell>
          <cell r="E358">
            <v>0</v>
          </cell>
          <cell r="F358">
            <v>0</v>
          </cell>
          <cell r="G358">
            <v>0</v>
          </cell>
          <cell r="H358">
            <v>0</v>
          </cell>
          <cell r="I358">
            <v>0</v>
          </cell>
          <cell r="J358">
            <v>0</v>
          </cell>
          <cell r="K358">
            <v>0</v>
          </cell>
        </row>
        <row r="359">
          <cell r="B359">
            <v>8205151008</v>
          </cell>
          <cell r="C359">
            <v>0</v>
          </cell>
          <cell r="D359">
            <v>4569600</v>
          </cell>
          <cell r="E359">
            <v>0</v>
          </cell>
          <cell r="F359">
            <v>0</v>
          </cell>
          <cell r="G359">
            <v>0</v>
          </cell>
          <cell r="H359">
            <v>1142400</v>
          </cell>
          <cell r="I359">
            <v>0</v>
          </cell>
          <cell r="J359">
            <v>0</v>
          </cell>
          <cell r="K359">
            <v>0</v>
          </cell>
        </row>
        <row r="360">
          <cell r="B360">
            <v>8205151009</v>
          </cell>
          <cell r="C360">
            <v>0</v>
          </cell>
          <cell r="D360">
            <v>5222400</v>
          </cell>
          <cell r="E360">
            <v>0</v>
          </cell>
          <cell r="F360">
            <v>0</v>
          </cell>
          <cell r="G360">
            <v>1305600</v>
          </cell>
          <cell r="H360">
            <v>0</v>
          </cell>
          <cell r="I360">
            <v>0</v>
          </cell>
          <cell r="J360">
            <v>0</v>
          </cell>
          <cell r="K360">
            <v>0</v>
          </cell>
        </row>
        <row r="361">
          <cell r="B361">
            <v>8206151008</v>
          </cell>
          <cell r="C361">
            <v>0</v>
          </cell>
          <cell r="D361">
            <v>13056000</v>
          </cell>
          <cell r="E361">
            <v>0</v>
          </cell>
          <cell r="F361">
            <v>0</v>
          </cell>
          <cell r="G361">
            <v>0</v>
          </cell>
          <cell r="H361">
            <v>0</v>
          </cell>
          <cell r="I361">
            <v>0</v>
          </cell>
          <cell r="J361">
            <v>0</v>
          </cell>
          <cell r="K361">
            <v>0</v>
          </cell>
        </row>
        <row r="362">
          <cell r="B362">
            <v>8306141001</v>
          </cell>
          <cell r="C362">
            <v>0</v>
          </cell>
          <cell r="D362">
            <v>0</v>
          </cell>
          <cell r="E362">
            <v>15068800</v>
          </cell>
          <cell r="F362">
            <v>0</v>
          </cell>
          <cell r="G362">
            <v>0</v>
          </cell>
          <cell r="H362">
            <v>3767200</v>
          </cell>
          <cell r="I362">
            <v>0</v>
          </cell>
          <cell r="J362">
            <v>0</v>
          </cell>
          <cell r="K362">
            <v>0</v>
          </cell>
        </row>
        <row r="363">
          <cell r="B363">
            <v>8307161002</v>
          </cell>
          <cell r="C363">
            <v>0</v>
          </cell>
          <cell r="D363">
            <v>0</v>
          </cell>
          <cell r="E363">
            <v>0</v>
          </cell>
          <cell r="F363">
            <v>0</v>
          </cell>
          <cell r="G363">
            <v>0</v>
          </cell>
          <cell r="H363">
            <v>0</v>
          </cell>
          <cell r="I363">
            <v>0</v>
          </cell>
          <cell r="J363">
            <v>0</v>
          </cell>
          <cell r="K363">
            <v>8008000</v>
          </cell>
        </row>
        <row r="364">
          <cell r="B364">
            <v>8309151004</v>
          </cell>
          <cell r="C364">
            <v>0</v>
          </cell>
          <cell r="D364">
            <v>4243200</v>
          </cell>
          <cell r="E364">
            <v>0</v>
          </cell>
          <cell r="F364">
            <v>0</v>
          </cell>
          <cell r="G364">
            <v>1060800</v>
          </cell>
          <cell r="H364">
            <v>0</v>
          </cell>
          <cell r="I364">
            <v>0</v>
          </cell>
          <cell r="J364">
            <v>0</v>
          </cell>
          <cell r="K364">
            <v>0</v>
          </cell>
        </row>
        <row r="365">
          <cell r="B365">
            <v>8415141003</v>
          </cell>
          <cell r="C365">
            <v>0</v>
          </cell>
          <cell r="D365">
            <v>0</v>
          </cell>
          <cell r="E365">
            <v>0</v>
          </cell>
          <cell r="F365">
            <v>0</v>
          </cell>
          <cell r="G365">
            <v>0</v>
          </cell>
          <cell r="H365">
            <v>13056000</v>
          </cell>
          <cell r="I365">
            <v>0</v>
          </cell>
          <cell r="J365">
            <v>0</v>
          </cell>
          <cell r="K365">
            <v>0</v>
          </cell>
        </row>
        <row r="366">
          <cell r="B366">
            <v>8417151005</v>
          </cell>
          <cell r="C366">
            <v>0</v>
          </cell>
          <cell r="D366">
            <v>0</v>
          </cell>
          <cell r="E366">
            <v>0</v>
          </cell>
          <cell r="F366">
            <v>0</v>
          </cell>
          <cell r="G366">
            <v>0</v>
          </cell>
          <cell r="H366">
            <v>0</v>
          </cell>
          <cell r="I366">
            <v>15801999</v>
          </cell>
          <cell r="J366">
            <v>0</v>
          </cell>
          <cell r="K366">
            <v>0</v>
          </cell>
        </row>
        <row r="367">
          <cell r="B367">
            <v>13403150702</v>
          </cell>
          <cell r="C367">
            <v>0</v>
          </cell>
          <cell r="D367">
            <v>0</v>
          </cell>
          <cell r="E367">
            <v>0</v>
          </cell>
          <cell r="F367">
            <v>0</v>
          </cell>
          <cell r="G367">
            <v>0</v>
          </cell>
          <cell r="H367">
            <v>0</v>
          </cell>
          <cell r="I367">
            <v>0</v>
          </cell>
          <cell r="J367">
            <v>0</v>
          </cell>
          <cell r="K367">
            <v>12146187</v>
          </cell>
        </row>
        <row r="368">
          <cell r="B368">
            <v>4102150702</v>
          </cell>
          <cell r="C368">
            <v>0</v>
          </cell>
          <cell r="D368">
            <v>0</v>
          </cell>
          <cell r="E368">
            <v>0</v>
          </cell>
          <cell r="F368">
            <v>0</v>
          </cell>
          <cell r="G368">
            <v>0</v>
          </cell>
          <cell r="H368">
            <v>0</v>
          </cell>
          <cell r="I368">
            <v>0</v>
          </cell>
          <cell r="J368">
            <v>0</v>
          </cell>
          <cell r="K368">
            <v>0</v>
          </cell>
        </row>
        <row r="369">
          <cell r="B369">
            <v>7105150707</v>
          </cell>
          <cell r="C369">
            <v>0</v>
          </cell>
          <cell r="D369">
            <v>0</v>
          </cell>
          <cell r="E369">
            <v>0</v>
          </cell>
          <cell r="F369">
            <v>0</v>
          </cell>
          <cell r="G369">
            <v>0</v>
          </cell>
          <cell r="H369">
            <v>0</v>
          </cell>
          <cell r="I369">
            <v>0</v>
          </cell>
          <cell r="J369">
            <v>0</v>
          </cell>
          <cell r="K369">
            <v>0</v>
          </cell>
        </row>
        <row r="370">
          <cell r="B370">
            <v>5501160403</v>
          </cell>
          <cell r="C370">
            <v>0</v>
          </cell>
          <cell r="D370">
            <v>0</v>
          </cell>
          <cell r="E370">
            <v>0</v>
          </cell>
          <cell r="F370">
            <v>0</v>
          </cell>
          <cell r="G370">
            <v>0</v>
          </cell>
          <cell r="H370">
            <v>0</v>
          </cell>
          <cell r="I370">
            <v>0</v>
          </cell>
          <cell r="J370">
            <v>0</v>
          </cell>
          <cell r="K370">
            <v>0</v>
          </cell>
        </row>
        <row r="371">
          <cell r="B371">
            <v>9114130707</v>
          </cell>
          <cell r="C371">
            <v>0</v>
          </cell>
          <cell r="D371">
            <v>0</v>
          </cell>
          <cell r="E371">
            <v>0</v>
          </cell>
          <cell r="F371">
            <v>0</v>
          </cell>
          <cell r="G371">
            <v>24015085</v>
          </cell>
          <cell r="H371">
            <v>0</v>
          </cell>
          <cell r="I371">
            <v>0</v>
          </cell>
          <cell r="J371">
            <v>0</v>
          </cell>
          <cell r="K371">
            <v>0</v>
          </cell>
        </row>
        <row r="372">
          <cell r="B372">
            <v>13126160701</v>
          </cell>
          <cell r="C372">
            <v>0</v>
          </cell>
          <cell r="D372">
            <v>0</v>
          </cell>
          <cell r="E372">
            <v>0</v>
          </cell>
          <cell r="F372">
            <v>0</v>
          </cell>
          <cell r="G372">
            <v>0</v>
          </cell>
          <cell r="H372">
            <v>0</v>
          </cell>
          <cell r="I372">
            <v>0</v>
          </cell>
          <cell r="J372">
            <v>52445737</v>
          </cell>
          <cell r="K372">
            <v>0</v>
          </cell>
        </row>
        <row r="373">
          <cell r="B373">
            <v>5105150402</v>
          </cell>
          <cell r="C373">
            <v>0</v>
          </cell>
          <cell r="D373">
            <v>0</v>
          </cell>
          <cell r="E373">
            <v>0</v>
          </cell>
          <cell r="F373">
            <v>0</v>
          </cell>
          <cell r="G373">
            <v>0</v>
          </cell>
          <cell r="H373">
            <v>0</v>
          </cell>
          <cell r="I373">
            <v>0</v>
          </cell>
          <cell r="J373">
            <v>0</v>
          </cell>
          <cell r="K373">
            <v>0</v>
          </cell>
        </row>
        <row r="374">
          <cell r="B374">
            <v>5303161002</v>
          </cell>
          <cell r="C374">
            <v>0</v>
          </cell>
          <cell r="D374">
            <v>15148142</v>
          </cell>
          <cell r="E374">
            <v>0</v>
          </cell>
          <cell r="F374">
            <v>0</v>
          </cell>
          <cell r="G374">
            <v>0</v>
          </cell>
          <cell r="H374">
            <v>0</v>
          </cell>
          <cell r="I374">
            <v>0</v>
          </cell>
          <cell r="J374">
            <v>0</v>
          </cell>
          <cell r="K374">
            <v>0</v>
          </cell>
        </row>
        <row r="375">
          <cell r="B375">
            <v>5304160703</v>
          </cell>
          <cell r="C375">
            <v>0</v>
          </cell>
          <cell r="D375">
            <v>0</v>
          </cell>
          <cell r="E375">
            <v>0</v>
          </cell>
          <cell r="F375">
            <v>0</v>
          </cell>
          <cell r="G375">
            <v>0</v>
          </cell>
          <cell r="H375">
            <v>0</v>
          </cell>
          <cell r="I375">
            <v>0</v>
          </cell>
          <cell r="J375">
            <v>0</v>
          </cell>
          <cell r="K375">
            <v>0</v>
          </cell>
        </row>
        <row r="376">
          <cell r="B376">
            <v>7307140402</v>
          </cell>
          <cell r="C376">
            <v>0</v>
          </cell>
          <cell r="D376">
            <v>0</v>
          </cell>
          <cell r="E376">
            <v>0</v>
          </cell>
          <cell r="F376">
            <v>0</v>
          </cell>
          <cell r="G376">
            <v>0</v>
          </cell>
          <cell r="H376">
            <v>0</v>
          </cell>
          <cell r="I376">
            <v>0</v>
          </cell>
          <cell r="J376">
            <v>0</v>
          </cell>
          <cell r="K376">
            <v>0</v>
          </cell>
        </row>
        <row r="377">
          <cell r="B377">
            <v>14107150706</v>
          </cell>
          <cell r="C377">
            <v>0</v>
          </cell>
          <cell r="D377">
            <v>0</v>
          </cell>
          <cell r="E377">
            <v>0</v>
          </cell>
          <cell r="F377">
            <v>0</v>
          </cell>
          <cell r="G377">
            <v>0</v>
          </cell>
          <cell r="H377">
            <v>0</v>
          </cell>
          <cell r="I377">
            <v>0</v>
          </cell>
          <cell r="J377">
            <v>0</v>
          </cell>
          <cell r="K377">
            <v>0</v>
          </cell>
        </row>
        <row r="378">
          <cell r="B378">
            <v>6301160702</v>
          </cell>
          <cell r="C378">
            <v>0</v>
          </cell>
          <cell r="D378">
            <v>0</v>
          </cell>
          <cell r="E378">
            <v>44951200</v>
          </cell>
          <cell r="F378">
            <v>0</v>
          </cell>
          <cell r="G378">
            <v>0</v>
          </cell>
          <cell r="H378">
            <v>0</v>
          </cell>
          <cell r="I378">
            <v>0</v>
          </cell>
          <cell r="J378">
            <v>0</v>
          </cell>
          <cell r="K378">
            <v>0</v>
          </cell>
        </row>
        <row r="379">
          <cell r="B379">
            <v>9119151003</v>
          </cell>
          <cell r="C379">
            <v>0</v>
          </cell>
          <cell r="D379">
            <v>9200000</v>
          </cell>
          <cell r="E379">
            <v>0</v>
          </cell>
          <cell r="F379">
            <v>0</v>
          </cell>
          <cell r="G379">
            <v>0</v>
          </cell>
          <cell r="H379">
            <v>2300000</v>
          </cell>
          <cell r="I379">
            <v>0</v>
          </cell>
          <cell r="J379">
            <v>0</v>
          </cell>
          <cell r="K379">
            <v>0</v>
          </cell>
        </row>
        <row r="380">
          <cell r="B380">
            <v>5801160704</v>
          </cell>
          <cell r="C380">
            <v>0</v>
          </cell>
          <cell r="D380">
            <v>0</v>
          </cell>
          <cell r="E380">
            <v>0</v>
          </cell>
          <cell r="F380">
            <v>0</v>
          </cell>
          <cell r="G380">
            <v>0</v>
          </cell>
          <cell r="H380">
            <v>0</v>
          </cell>
          <cell r="I380">
            <v>0</v>
          </cell>
          <cell r="J380">
            <v>0</v>
          </cell>
          <cell r="K380">
            <v>0</v>
          </cell>
        </row>
        <row r="381">
          <cell r="B381">
            <v>8105151004</v>
          </cell>
          <cell r="C381">
            <v>0</v>
          </cell>
          <cell r="D381">
            <v>0</v>
          </cell>
          <cell r="E381">
            <v>0</v>
          </cell>
          <cell r="F381">
            <v>6528000</v>
          </cell>
          <cell r="G381">
            <v>0</v>
          </cell>
          <cell r="H381">
            <v>0</v>
          </cell>
          <cell r="I381">
            <v>0</v>
          </cell>
          <cell r="J381">
            <v>0</v>
          </cell>
          <cell r="K381">
            <v>0</v>
          </cell>
        </row>
        <row r="382">
          <cell r="B382">
            <v>6102161003</v>
          </cell>
          <cell r="C382">
            <v>0</v>
          </cell>
          <cell r="D382">
            <v>0</v>
          </cell>
          <cell r="E382">
            <v>0</v>
          </cell>
          <cell r="F382">
            <v>0</v>
          </cell>
          <cell r="G382">
            <v>0</v>
          </cell>
          <cell r="H382">
            <v>0</v>
          </cell>
          <cell r="I382">
            <v>0</v>
          </cell>
          <cell r="J382">
            <v>0</v>
          </cell>
          <cell r="K382">
            <v>0</v>
          </cell>
        </row>
        <row r="383">
          <cell r="B383">
            <v>8204151003</v>
          </cell>
          <cell r="C383">
            <v>0</v>
          </cell>
          <cell r="D383">
            <v>0</v>
          </cell>
          <cell r="E383">
            <v>16560000</v>
          </cell>
          <cell r="F383">
            <v>0</v>
          </cell>
          <cell r="G383">
            <v>0</v>
          </cell>
          <cell r="H383">
            <v>0</v>
          </cell>
          <cell r="I383">
            <v>0</v>
          </cell>
          <cell r="J383">
            <v>0</v>
          </cell>
          <cell r="K383">
            <v>0</v>
          </cell>
        </row>
        <row r="384">
          <cell r="B384">
            <v>5105151006</v>
          </cell>
          <cell r="C384">
            <v>0</v>
          </cell>
          <cell r="D384">
            <v>11340000</v>
          </cell>
          <cell r="E384">
            <v>0</v>
          </cell>
          <cell r="F384">
            <v>0</v>
          </cell>
          <cell r="G384">
            <v>0</v>
          </cell>
          <cell r="H384">
            <v>0</v>
          </cell>
          <cell r="I384">
            <v>0</v>
          </cell>
          <cell r="J384">
            <v>0</v>
          </cell>
          <cell r="K384">
            <v>0</v>
          </cell>
        </row>
        <row r="385">
          <cell r="B385">
            <v>8314150706</v>
          </cell>
          <cell r="C385">
            <v>0</v>
          </cell>
          <cell r="D385">
            <v>0</v>
          </cell>
          <cell r="E385">
            <v>44186023</v>
          </cell>
          <cell r="F385">
            <v>0</v>
          </cell>
          <cell r="G385">
            <v>0</v>
          </cell>
          <cell r="H385">
            <v>0</v>
          </cell>
          <cell r="I385">
            <v>0</v>
          </cell>
          <cell r="J385">
            <v>4909558</v>
          </cell>
          <cell r="K385">
            <v>0</v>
          </cell>
        </row>
        <row r="386">
          <cell r="B386">
            <v>9104150701</v>
          </cell>
          <cell r="C386">
            <v>0</v>
          </cell>
          <cell r="D386">
            <v>0</v>
          </cell>
          <cell r="E386">
            <v>0</v>
          </cell>
          <cell r="F386">
            <v>0</v>
          </cell>
          <cell r="G386">
            <v>0</v>
          </cell>
          <cell r="H386">
            <v>0</v>
          </cell>
          <cell r="I386">
            <v>0</v>
          </cell>
          <cell r="J386">
            <v>0</v>
          </cell>
          <cell r="K386">
            <v>0</v>
          </cell>
        </row>
        <row r="387">
          <cell r="B387">
            <v>9106140503</v>
          </cell>
          <cell r="C387">
            <v>0</v>
          </cell>
          <cell r="D387">
            <v>0</v>
          </cell>
          <cell r="E387">
            <v>0</v>
          </cell>
          <cell r="F387">
            <v>5400000</v>
          </cell>
          <cell r="G387">
            <v>0</v>
          </cell>
          <cell r="H387">
            <v>0</v>
          </cell>
          <cell r="I387">
            <v>0</v>
          </cell>
          <cell r="J387">
            <v>0</v>
          </cell>
          <cell r="K387">
            <v>0</v>
          </cell>
        </row>
        <row r="388">
          <cell r="B388">
            <v>9106151006</v>
          </cell>
          <cell r="C388">
            <v>0</v>
          </cell>
          <cell r="D388">
            <v>0</v>
          </cell>
          <cell r="E388">
            <v>0</v>
          </cell>
          <cell r="F388">
            <v>0</v>
          </cell>
          <cell r="G388">
            <v>0</v>
          </cell>
          <cell r="H388">
            <v>8640000</v>
          </cell>
          <cell r="I388">
            <v>0</v>
          </cell>
          <cell r="J388">
            <v>0</v>
          </cell>
          <cell r="K388">
            <v>0</v>
          </cell>
        </row>
        <row r="389">
          <cell r="B389">
            <v>14102140404</v>
          </cell>
          <cell r="C389">
            <v>0</v>
          </cell>
          <cell r="D389">
            <v>0</v>
          </cell>
          <cell r="E389">
            <v>0</v>
          </cell>
          <cell r="F389">
            <v>0</v>
          </cell>
          <cell r="G389">
            <v>0</v>
          </cell>
          <cell r="H389">
            <v>0</v>
          </cell>
          <cell r="I389">
            <v>0</v>
          </cell>
          <cell r="J389">
            <v>0</v>
          </cell>
          <cell r="K389">
            <v>0</v>
          </cell>
        </row>
        <row r="390">
          <cell r="B390">
            <v>9203140708</v>
          </cell>
          <cell r="C390">
            <v>0</v>
          </cell>
          <cell r="D390">
            <v>0</v>
          </cell>
          <cell r="E390">
            <v>52446237</v>
          </cell>
          <cell r="F390">
            <v>0</v>
          </cell>
          <cell r="G390">
            <v>0</v>
          </cell>
          <cell r="H390">
            <v>0</v>
          </cell>
          <cell r="I390">
            <v>0</v>
          </cell>
          <cell r="J390">
            <v>0</v>
          </cell>
          <cell r="K390">
            <v>0</v>
          </cell>
        </row>
        <row r="391">
          <cell r="B391">
            <v>13108161008</v>
          </cell>
          <cell r="C391">
            <v>0</v>
          </cell>
          <cell r="D391">
            <v>13820301</v>
          </cell>
          <cell r="E391">
            <v>0</v>
          </cell>
          <cell r="F391">
            <v>0</v>
          </cell>
          <cell r="G391">
            <v>0</v>
          </cell>
          <cell r="H391">
            <v>0</v>
          </cell>
          <cell r="I391">
            <v>0</v>
          </cell>
          <cell r="J391">
            <v>0</v>
          </cell>
          <cell r="K391">
            <v>0</v>
          </cell>
        </row>
        <row r="392">
          <cell r="B392">
            <v>8412150703</v>
          </cell>
          <cell r="C392">
            <v>0</v>
          </cell>
          <cell r="D392">
            <v>0</v>
          </cell>
          <cell r="E392">
            <v>0</v>
          </cell>
          <cell r="F392">
            <v>0</v>
          </cell>
          <cell r="G392">
            <v>0</v>
          </cell>
          <cell r="H392">
            <v>0</v>
          </cell>
          <cell r="I392">
            <v>0</v>
          </cell>
          <cell r="J392">
            <v>0</v>
          </cell>
          <cell r="K392">
            <v>0</v>
          </cell>
        </row>
        <row r="393">
          <cell r="B393">
            <v>8207151003</v>
          </cell>
          <cell r="C393">
            <v>0</v>
          </cell>
          <cell r="D393">
            <v>0</v>
          </cell>
          <cell r="E393">
            <v>5760000</v>
          </cell>
          <cell r="F393">
            <v>0</v>
          </cell>
          <cell r="G393">
            <v>0</v>
          </cell>
          <cell r="H393">
            <v>0</v>
          </cell>
          <cell r="I393">
            <v>0</v>
          </cell>
          <cell r="J393">
            <v>0</v>
          </cell>
          <cell r="K393">
            <v>0</v>
          </cell>
        </row>
        <row r="394">
          <cell r="B394">
            <v>9209161004</v>
          </cell>
          <cell r="C394">
            <v>0</v>
          </cell>
          <cell r="D394">
            <v>0</v>
          </cell>
          <cell r="E394">
            <v>0</v>
          </cell>
          <cell r="F394">
            <v>14400000</v>
          </cell>
          <cell r="G394">
            <v>0</v>
          </cell>
          <cell r="H394">
            <v>0</v>
          </cell>
          <cell r="I394">
            <v>0</v>
          </cell>
          <cell r="J394">
            <v>0</v>
          </cell>
          <cell r="K394">
            <v>0</v>
          </cell>
        </row>
        <row r="395">
          <cell r="B395">
            <v>15201141003</v>
          </cell>
          <cell r="C395">
            <v>0</v>
          </cell>
          <cell r="D395">
            <v>0</v>
          </cell>
          <cell r="E395">
            <v>0</v>
          </cell>
          <cell r="F395">
            <v>0</v>
          </cell>
          <cell r="G395">
            <v>0</v>
          </cell>
          <cell r="H395">
            <v>0</v>
          </cell>
          <cell r="I395">
            <v>0</v>
          </cell>
          <cell r="J395">
            <v>0</v>
          </cell>
          <cell r="K395">
            <v>0</v>
          </cell>
        </row>
        <row r="396">
          <cell r="B396">
            <v>11402141006</v>
          </cell>
          <cell r="C396">
            <v>0</v>
          </cell>
          <cell r="D396">
            <v>0</v>
          </cell>
          <cell r="E396">
            <v>0</v>
          </cell>
          <cell r="F396">
            <v>13737600</v>
          </cell>
          <cell r="G396">
            <v>0</v>
          </cell>
          <cell r="H396">
            <v>0</v>
          </cell>
          <cell r="I396">
            <v>0</v>
          </cell>
          <cell r="J396">
            <v>0</v>
          </cell>
          <cell r="K396">
            <v>0</v>
          </cell>
        </row>
        <row r="397">
          <cell r="B397">
            <v>6301151003</v>
          </cell>
          <cell r="C397">
            <v>0</v>
          </cell>
          <cell r="D397">
            <v>0</v>
          </cell>
          <cell r="E397">
            <v>0</v>
          </cell>
          <cell r="F397">
            <v>0</v>
          </cell>
          <cell r="G397">
            <v>0</v>
          </cell>
          <cell r="H397">
            <v>0</v>
          </cell>
          <cell r="I397">
            <v>0</v>
          </cell>
          <cell r="J397">
            <v>0</v>
          </cell>
          <cell r="K397">
            <v>0</v>
          </cell>
        </row>
        <row r="398">
          <cell r="B398">
            <v>9117151002</v>
          </cell>
          <cell r="C398">
            <v>0</v>
          </cell>
          <cell r="D398">
            <v>0</v>
          </cell>
          <cell r="E398">
            <v>0</v>
          </cell>
          <cell r="F398">
            <v>0</v>
          </cell>
          <cell r="G398">
            <v>8640000</v>
          </cell>
          <cell r="H398">
            <v>0</v>
          </cell>
          <cell r="I398">
            <v>0</v>
          </cell>
          <cell r="J398">
            <v>0</v>
          </cell>
          <cell r="K398">
            <v>0</v>
          </cell>
        </row>
        <row r="399">
          <cell r="B399">
            <v>14101140902</v>
          </cell>
          <cell r="C399">
            <v>0</v>
          </cell>
          <cell r="D399">
            <v>0</v>
          </cell>
          <cell r="E399">
            <v>0</v>
          </cell>
          <cell r="F399">
            <v>0</v>
          </cell>
          <cell r="G399">
            <v>0</v>
          </cell>
          <cell r="H399">
            <v>0</v>
          </cell>
          <cell r="I399">
            <v>0</v>
          </cell>
          <cell r="J399">
            <v>0</v>
          </cell>
          <cell r="K399">
            <v>0</v>
          </cell>
        </row>
        <row r="400">
          <cell r="B400">
            <v>14103150703</v>
          </cell>
          <cell r="C400">
            <v>0</v>
          </cell>
          <cell r="D400">
            <v>0</v>
          </cell>
          <cell r="E400">
            <v>0</v>
          </cell>
          <cell r="F400">
            <v>0</v>
          </cell>
          <cell r="G400">
            <v>0</v>
          </cell>
          <cell r="H400">
            <v>18852294</v>
          </cell>
          <cell r="I400">
            <v>0</v>
          </cell>
          <cell r="J400">
            <v>0</v>
          </cell>
          <cell r="K400">
            <v>4713073</v>
          </cell>
        </row>
        <row r="401">
          <cell r="B401">
            <v>8201151012</v>
          </cell>
          <cell r="C401">
            <v>0</v>
          </cell>
          <cell r="D401">
            <v>0</v>
          </cell>
          <cell r="E401">
            <v>0</v>
          </cell>
          <cell r="F401">
            <v>0</v>
          </cell>
          <cell r="G401">
            <v>0</v>
          </cell>
          <cell r="H401">
            <v>6620000</v>
          </cell>
          <cell r="I401">
            <v>0</v>
          </cell>
          <cell r="J401">
            <v>0</v>
          </cell>
          <cell r="K401">
            <v>0</v>
          </cell>
        </row>
        <row r="402">
          <cell r="B402">
            <v>5803151004</v>
          </cell>
          <cell r="C402">
            <v>0</v>
          </cell>
          <cell r="D402">
            <v>0</v>
          </cell>
          <cell r="E402">
            <v>0</v>
          </cell>
          <cell r="F402">
            <v>0</v>
          </cell>
          <cell r="G402">
            <v>0</v>
          </cell>
          <cell r="H402">
            <v>0</v>
          </cell>
          <cell r="I402">
            <v>0</v>
          </cell>
          <cell r="J402">
            <v>0</v>
          </cell>
          <cell r="K402">
            <v>0</v>
          </cell>
        </row>
        <row r="403">
          <cell r="B403">
            <v>8906151002</v>
          </cell>
          <cell r="C403">
            <v>0</v>
          </cell>
          <cell r="D403">
            <v>0</v>
          </cell>
          <cell r="E403">
            <v>10440000</v>
          </cell>
          <cell r="F403">
            <v>0</v>
          </cell>
          <cell r="G403">
            <v>0</v>
          </cell>
          <cell r="H403">
            <v>0</v>
          </cell>
          <cell r="I403">
            <v>0</v>
          </cell>
          <cell r="J403">
            <v>0</v>
          </cell>
          <cell r="K403">
            <v>0</v>
          </cell>
        </row>
        <row r="404">
          <cell r="B404">
            <v>9103151006</v>
          </cell>
          <cell r="C404">
            <v>0</v>
          </cell>
          <cell r="D404">
            <v>0</v>
          </cell>
          <cell r="E404">
            <v>0</v>
          </cell>
          <cell r="F404">
            <v>0</v>
          </cell>
          <cell r="G404">
            <v>0</v>
          </cell>
          <cell r="H404">
            <v>0</v>
          </cell>
          <cell r="I404">
            <v>0</v>
          </cell>
          <cell r="J404">
            <v>0</v>
          </cell>
          <cell r="K404">
            <v>0</v>
          </cell>
        </row>
        <row r="405">
          <cell r="B405">
            <v>13127151501</v>
          </cell>
          <cell r="C405">
            <v>0</v>
          </cell>
          <cell r="D405">
            <v>0</v>
          </cell>
          <cell r="E405">
            <v>0</v>
          </cell>
          <cell r="F405">
            <v>0</v>
          </cell>
          <cell r="G405">
            <v>0</v>
          </cell>
          <cell r="H405">
            <v>0</v>
          </cell>
          <cell r="I405">
            <v>0</v>
          </cell>
          <cell r="J405">
            <v>0</v>
          </cell>
          <cell r="K405">
            <v>0</v>
          </cell>
        </row>
        <row r="406">
          <cell r="B406">
            <v>13202130405</v>
          </cell>
          <cell r="C406">
            <v>0</v>
          </cell>
          <cell r="D406">
            <v>0</v>
          </cell>
          <cell r="E406">
            <v>0</v>
          </cell>
          <cell r="F406">
            <v>0</v>
          </cell>
          <cell r="G406">
            <v>0</v>
          </cell>
          <cell r="H406">
            <v>0</v>
          </cell>
          <cell r="I406">
            <v>0</v>
          </cell>
          <cell r="J406">
            <v>0</v>
          </cell>
          <cell r="K406">
            <v>0</v>
          </cell>
        </row>
        <row r="407">
          <cell r="B407">
            <v>11202151003</v>
          </cell>
          <cell r="C407">
            <v>0</v>
          </cell>
          <cell r="D407">
            <v>0</v>
          </cell>
          <cell r="E407">
            <v>0</v>
          </cell>
          <cell r="F407">
            <v>0</v>
          </cell>
          <cell r="G407">
            <v>0</v>
          </cell>
          <cell r="H407">
            <v>0</v>
          </cell>
          <cell r="I407">
            <v>0</v>
          </cell>
          <cell r="J407">
            <v>0</v>
          </cell>
          <cell r="K407">
            <v>0</v>
          </cell>
        </row>
        <row r="408">
          <cell r="B408">
            <v>50507</v>
          </cell>
          <cell r="C408">
            <v>0</v>
          </cell>
          <cell r="D408">
            <v>0</v>
          </cell>
          <cell r="E408">
            <v>0</v>
          </cell>
          <cell r="F408">
            <v>0</v>
          </cell>
          <cell r="G408">
            <v>0</v>
          </cell>
          <cell r="H408">
            <v>0</v>
          </cell>
          <cell r="I408">
            <v>0</v>
          </cell>
          <cell r="J408">
            <v>0</v>
          </cell>
          <cell r="K408">
            <v>0</v>
          </cell>
        </row>
        <row r="409">
          <cell r="B409">
            <v>9905161002</v>
          </cell>
          <cell r="C409">
            <v>0</v>
          </cell>
          <cell r="D409">
            <v>0</v>
          </cell>
          <cell r="E409">
            <v>61350000</v>
          </cell>
          <cell r="F409">
            <v>0</v>
          </cell>
          <cell r="G409">
            <v>0</v>
          </cell>
          <cell r="H409">
            <v>0</v>
          </cell>
          <cell r="I409">
            <v>0</v>
          </cell>
          <cell r="J409">
            <v>0</v>
          </cell>
          <cell r="K409">
            <v>0</v>
          </cell>
        </row>
        <row r="410">
          <cell r="B410">
            <v>1404151005</v>
          </cell>
          <cell r="C410">
            <v>0</v>
          </cell>
          <cell r="D410">
            <v>4500000</v>
          </cell>
          <cell r="E410">
            <v>11250000</v>
          </cell>
          <cell r="F410">
            <v>0</v>
          </cell>
          <cell r="G410">
            <v>0</v>
          </cell>
          <cell r="H410">
            <v>11250000</v>
          </cell>
          <cell r="I410">
            <v>0</v>
          </cell>
          <cell r="J410">
            <v>0</v>
          </cell>
          <cell r="K410">
            <v>0</v>
          </cell>
        </row>
        <row r="411">
          <cell r="B411">
            <v>10109160708</v>
          </cell>
          <cell r="C411">
            <v>0</v>
          </cell>
          <cell r="D411">
            <v>0</v>
          </cell>
          <cell r="E411">
            <v>0</v>
          </cell>
          <cell r="F411">
            <v>0</v>
          </cell>
          <cell r="G411">
            <v>0</v>
          </cell>
          <cell r="H411">
            <v>0</v>
          </cell>
          <cell r="I411">
            <v>0</v>
          </cell>
          <cell r="J411">
            <v>0</v>
          </cell>
          <cell r="K411">
            <v>0</v>
          </cell>
        </row>
        <row r="412">
          <cell r="B412">
            <v>7301130707</v>
          </cell>
          <cell r="C412">
            <v>0</v>
          </cell>
          <cell r="D412">
            <v>0</v>
          </cell>
          <cell r="E412">
            <v>0</v>
          </cell>
          <cell r="F412">
            <v>0</v>
          </cell>
          <cell r="G412">
            <v>0</v>
          </cell>
          <cell r="H412">
            <v>0</v>
          </cell>
          <cell r="I412">
            <v>0</v>
          </cell>
          <cell r="J412">
            <v>0</v>
          </cell>
          <cell r="K412">
            <v>0</v>
          </cell>
        </row>
        <row r="413">
          <cell r="B413">
            <v>10109151010</v>
          </cell>
          <cell r="C413">
            <v>0</v>
          </cell>
          <cell r="D413">
            <v>0</v>
          </cell>
          <cell r="E413">
            <v>10454400</v>
          </cell>
          <cell r="F413">
            <v>0</v>
          </cell>
          <cell r="G413">
            <v>0</v>
          </cell>
          <cell r="H413">
            <v>0</v>
          </cell>
          <cell r="I413">
            <v>0</v>
          </cell>
          <cell r="J413">
            <v>0</v>
          </cell>
          <cell r="K413">
            <v>0</v>
          </cell>
        </row>
        <row r="414">
          <cell r="B414">
            <v>10304110703</v>
          </cell>
          <cell r="C414">
            <v>0</v>
          </cell>
          <cell r="D414">
            <v>0</v>
          </cell>
          <cell r="E414">
            <v>0</v>
          </cell>
          <cell r="F414">
            <v>0</v>
          </cell>
          <cell r="G414">
            <v>0</v>
          </cell>
          <cell r="H414">
            <v>0</v>
          </cell>
          <cell r="I414">
            <v>0</v>
          </cell>
          <cell r="J414">
            <v>0</v>
          </cell>
          <cell r="K414">
            <v>0</v>
          </cell>
        </row>
        <row r="415">
          <cell r="B415">
            <v>4303130703</v>
          </cell>
          <cell r="C415">
            <v>0</v>
          </cell>
          <cell r="D415">
            <v>0</v>
          </cell>
          <cell r="E415">
            <v>0</v>
          </cell>
          <cell r="F415">
            <v>0</v>
          </cell>
          <cell r="G415">
            <v>0</v>
          </cell>
          <cell r="H415">
            <v>0</v>
          </cell>
          <cell r="I415">
            <v>0</v>
          </cell>
          <cell r="J415">
            <v>0</v>
          </cell>
          <cell r="K415">
            <v>0</v>
          </cell>
        </row>
        <row r="416">
          <cell r="B416">
            <v>13112161003</v>
          </cell>
          <cell r="C416">
            <v>0</v>
          </cell>
          <cell r="D416">
            <v>0</v>
          </cell>
          <cell r="E416">
            <v>0</v>
          </cell>
          <cell r="F416">
            <v>10666666</v>
          </cell>
          <cell r="G416">
            <v>0</v>
          </cell>
          <cell r="H416">
            <v>0</v>
          </cell>
          <cell r="I416">
            <v>0</v>
          </cell>
          <cell r="J416">
            <v>0</v>
          </cell>
          <cell r="K416">
            <v>0</v>
          </cell>
        </row>
        <row r="417">
          <cell r="B417">
            <v>7406150301</v>
          </cell>
          <cell r="C417">
            <v>0</v>
          </cell>
          <cell r="D417">
            <v>0</v>
          </cell>
          <cell r="E417">
            <v>0</v>
          </cell>
          <cell r="F417">
            <v>0</v>
          </cell>
          <cell r="G417">
            <v>0</v>
          </cell>
          <cell r="H417">
            <v>0</v>
          </cell>
          <cell r="I417">
            <v>0</v>
          </cell>
          <cell r="J417">
            <v>0</v>
          </cell>
          <cell r="K417">
            <v>0</v>
          </cell>
        </row>
        <row r="418">
          <cell r="B418">
            <v>7406140403</v>
          </cell>
          <cell r="C418">
            <v>0</v>
          </cell>
          <cell r="D418">
            <v>0</v>
          </cell>
          <cell r="E418">
            <v>0</v>
          </cell>
          <cell r="F418">
            <v>0</v>
          </cell>
          <cell r="G418">
            <v>0</v>
          </cell>
          <cell r="H418">
            <v>0</v>
          </cell>
          <cell r="I418">
            <v>0</v>
          </cell>
          <cell r="J418">
            <v>0</v>
          </cell>
          <cell r="K418">
            <v>0</v>
          </cell>
        </row>
        <row r="419">
          <cell r="B419">
            <v>8201160402</v>
          </cell>
          <cell r="C419">
            <v>0</v>
          </cell>
          <cell r="D419">
            <v>0</v>
          </cell>
          <cell r="E419">
            <v>0</v>
          </cell>
          <cell r="F419">
            <v>0</v>
          </cell>
          <cell r="G419">
            <v>0</v>
          </cell>
          <cell r="H419">
            <v>0</v>
          </cell>
          <cell r="I419">
            <v>0</v>
          </cell>
          <cell r="J419">
            <v>0</v>
          </cell>
          <cell r="K419">
            <v>0</v>
          </cell>
        </row>
        <row r="420">
          <cell r="B420">
            <v>8418160402</v>
          </cell>
          <cell r="C420">
            <v>0</v>
          </cell>
          <cell r="D420">
            <v>0</v>
          </cell>
          <cell r="E420">
            <v>0</v>
          </cell>
          <cell r="F420">
            <v>0</v>
          </cell>
          <cell r="G420">
            <v>0</v>
          </cell>
          <cell r="H420">
            <v>0</v>
          </cell>
          <cell r="I420">
            <v>0</v>
          </cell>
          <cell r="J420">
            <v>0</v>
          </cell>
          <cell r="K420">
            <v>0</v>
          </cell>
        </row>
        <row r="421">
          <cell r="B421">
            <v>14101120404</v>
          </cell>
          <cell r="C421">
            <v>0</v>
          </cell>
          <cell r="D421">
            <v>0</v>
          </cell>
          <cell r="E421">
            <v>0</v>
          </cell>
          <cell r="F421">
            <v>0</v>
          </cell>
          <cell r="G421">
            <v>0</v>
          </cell>
          <cell r="H421">
            <v>0</v>
          </cell>
          <cell r="I421">
            <v>0</v>
          </cell>
          <cell r="J421">
            <v>0</v>
          </cell>
          <cell r="K421">
            <v>0</v>
          </cell>
        </row>
        <row r="422">
          <cell r="B422">
            <v>9114140708</v>
          </cell>
          <cell r="C422">
            <v>0</v>
          </cell>
          <cell r="D422">
            <v>5676436</v>
          </cell>
          <cell r="E422">
            <v>0</v>
          </cell>
          <cell r="F422">
            <v>0</v>
          </cell>
          <cell r="G422">
            <v>1419109</v>
          </cell>
          <cell r="H422">
            <v>0</v>
          </cell>
          <cell r="I422">
            <v>0</v>
          </cell>
          <cell r="J422">
            <v>0</v>
          </cell>
          <cell r="K422">
            <v>0</v>
          </cell>
        </row>
        <row r="423">
          <cell r="B423">
            <v>9114140709</v>
          </cell>
          <cell r="C423">
            <v>0</v>
          </cell>
          <cell r="D423">
            <v>0</v>
          </cell>
          <cell r="E423">
            <v>0</v>
          </cell>
          <cell r="F423">
            <v>0</v>
          </cell>
          <cell r="G423">
            <v>0</v>
          </cell>
          <cell r="H423">
            <v>0</v>
          </cell>
          <cell r="I423">
            <v>3079484</v>
          </cell>
          <cell r="J423">
            <v>0</v>
          </cell>
          <cell r="K423">
            <v>0</v>
          </cell>
        </row>
        <row r="424">
          <cell r="B424">
            <v>8302160404</v>
          </cell>
          <cell r="C424">
            <v>0</v>
          </cell>
          <cell r="D424">
            <v>0</v>
          </cell>
          <cell r="E424">
            <v>0</v>
          </cell>
          <cell r="F424">
            <v>0</v>
          </cell>
          <cell r="G424">
            <v>0</v>
          </cell>
          <cell r="H424">
            <v>0</v>
          </cell>
          <cell r="I424">
            <v>0</v>
          </cell>
          <cell r="J424">
            <v>23923200</v>
          </cell>
          <cell r="K424">
            <v>0</v>
          </cell>
        </row>
        <row r="425">
          <cell r="B425">
            <v>9112130725</v>
          </cell>
          <cell r="C425">
            <v>0</v>
          </cell>
          <cell r="D425">
            <v>0</v>
          </cell>
          <cell r="E425">
            <v>0</v>
          </cell>
          <cell r="F425">
            <v>0</v>
          </cell>
          <cell r="G425">
            <v>0</v>
          </cell>
          <cell r="H425">
            <v>0</v>
          </cell>
          <cell r="I425">
            <v>0</v>
          </cell>
          <cell r="J425">
            <v>0</v>
          </cell>
          <cell r="K425">
            <v>0</v>
          </cell>
        </row>
        <row r="426">
          <cell r="B426">
            <v>8414151005</v>
          </cell>
          <cell r="C426">
            <v>0</v>
          </cell>
          <cell r="D426">
            <v>23760000</v>
          </cell>
          <cell r="E426">
            <v>0</v>
          </cell>
          <cell r="F426">
            <v>0</v>
          </cell>
          <cell r="G426">
            <v>0</v>
          </cell>
          <cell r="H426">
            <v>0</v>
          </cell>
          <cell r="I426">
            <v>0</v>
          </cell>
          <cell r="J426">
            <v>0</v>
          </cell>
          <cell r="K426">
            <v>0</v>
          </cell>
        </row>
        <row r="427">
          <cell r="B427">
            <v>5801140702</v>
          </cell>
          <cell r="C427">
            <v>0</v>
          </cell>
          <cell r="D427">
            <v>0</v>
          </cell>
          <cell r="E427">
            <v>0</v>
          </cell>
          <cell r="F427">
            <v>0</v>
          </cell>
          <cell r="G427">
            <v>0</v>
          </cell>
          <cell r="H427">
            <v>0</v>
          </cell>
          <cell r="I427">
            <v>0</v>
          </cell>
          <cell r="J427">
            <v>0</v>
          </cell>
          <cell r="K427">
            <v>0</v>
          </cell>
        </row>
        <row r="428">
          <cell r="B428">
            <v>10306130409</v>
          </cell>
          <cell r="C428">
            <v>0</v>
          </cell>
          <cell r="D428">
            <v>0</v>
          </cell>
          <cell r="E428">
            <v>0</v>
          </cell>
          <cell r="F428">
            <v>0</v>
          </cell>
          <cell r="G428">
            <v>0</v>
          </cell>
          <cell r="H428">
            <v>0</v>
          </cell>
          <cell r="I428">
            <v>0</v>
          </cell>
          <cell r="J428">
            <v>10736000</v>
          </cell>
          <cell r="K428">
            <v>0</v>
          </cell>
        </row>
        <row r="429">
          <cell r="B429">
            <v>13603151001</v>
          </cell>
          <cell r="C429">
            <v>0</v>
          </cell>
          <cell r="D429">
            <v>0</v>
          </cell>
          <cell r="E429">
            <v>0</v>
          </cell>
          <cell r="F429">
            <v>0</v>
          </cell>
          <cell r="G429">
            <v>0</v>
          </cell>
          <cell r="H429">
            <v>0</v>
          </cell>
          <cell r="I429">
            <v>0</v>
          </cell>
          <cell r="J429">
            <v>6222384</v>
          </cell>
          <cell r="K429">
            <v>0</v>
          </cell>
        </row>
        <row r="430">
          <cell r="B430">
            <v>9207140706</v>
          </cell>
          <cell r="C430">
            <v>0</v>
          </cell>
          <cell r="D430">
            <v>0</v>
          </cell>
          <cell r="E430">
            <v>0</v>
          </cell>
          <cell r="F430">
            <v>34031834</v>
          </cell>
          <cell r="G430">
            <v>0</v>
          </cell>
          <cell r="H430">
            <v>0</v>
          </cell>
          <cell r="I430">
            <v>0</v>
          </cell>
          <cell r="J430">
            <v>19284762</v>
          </cell>
          <cell r="K430">
            <v>0</v>
          </cell>
        </row>
        <row r="431">
          <cell r="B431">
            <v>8111161002</v>
          </cell>
          <cell r="C431">
            <v>0</v>
          </cell>
          <cell r="D431">
            <v>0</v>
          </cell>
          <cell r="E431">
            <v>0</v>
          </cell>
          <cell r="F431">
            <v>0</v>
          </cell>
          <cell r="G431">
            <v>0</v>
          </cell>
          <cell r="H431">
            <v>0</v>
          </cell>
          <cell r="I431">
            <v>0</v>
          </cell>
          <cell r="J431">
            <v>5000000</v>
          </cell>
          <cell r="K431">
            <v>10400000</v>
          </cell>
        </row>
        <row r="432">
          <cell r="B432">
            <v>1107151004</v>
          </cell>
          <cell r="C432">
            <v>0</v>
          </cell>
          <cell r="D432">
            <v>24000000</v>
          </cell>
          <cell r="E432">
            <v>0</v>
          </cell>
          <cell r="F432">
            <v>0</v>
          </cell>
          <cell r="G432">
            <v>8790506</v>
          </cell>
          <cell r="H432">
            <v>0</v>
          </cell>
          <cell r="I432">
            <v>5173331</v>
          </cell>
          <cell r="J432">
            <v>0</v>
          </cell>
          <cell r="K432">
            <v>0</v>
          </cell>
        </row>
        <row r="433">
          <cell r="B433">
            <v>13109161005</v>
          </cell>
          <cell r="C433">
            <v>0</v>
          </cell>
          <cell r="D433">
            <v>0</v>
          </cell>
          <cell r="E433">
            <v>0</v>
          </cell>
          <cell r="F433">
            <v>0</v>
          </cell>
          <cell r="G433">
            <v>0</v>
          </cell>
          <cell r="H433">
            <v>0</v>
          </cell>
          <cell r="I433">
            <v>0</v>
          </cell>
          <cell r="J433">
            <v>6320000</v>
          </cell>
          <cell r="K433">
            <v>0</v>
          </cell>
        </row>
        <row r="434">
          <cell r="B434">
            <v>15102150707</v>
          </cell>
          <cell r="C434">
            <v>0</v>
          </cell>
          <cell r="D434">
            <v>0</v>
          </cell>
          <cell r="E434">
            <v>0</v>
          </cell>
          <cell r="F434">
            <v>0</v>
          </cell>
          <cell r="G434">
            <v>0</v>
          </cell>
          <cell r="H434">
            <v>0</v>
          </cell>
          <cell r="I434">
            <v>0</v>
          </cell>
          <cell r="J434">
            <v>0</v>
          </cell>
          <cell r="K434">
            <v>0</v>
          </cell>
        </row>
        <row r="435">
          <cell r="B435">
            <v>7104151002</v>
          </cell>
          <cell r="C435">
            <v>0</v>
          </cell>
          <cell r="D435">
            <v>0</v>
          </cell>
          <cell r="E435">
            <v>20000000</v>
          </cell>
          <cell r="F435">
            <v>0</v>
          </cell>
          <cell r="G435">
            <v>0</v>
          </cell>
          <cell r="H435">
            <v>0</v>
          </cell>
          <cell r="I435">
            <v>0</v>
          </cell>
          <cell r="J435">
            <v>0</v>
          </cell>
          <cell r="K435">
            <v>0</v>
          </cell>
        </row>
        <row r="436">
          <cell r="B436">
            <v>9107140702</v>
          </cell>
          <cell r="C436">
            <v>0</v>
          </cell>
          <cell r="D436">
            <v>0</v>
          </cell>
          <cell r="E436">
            <v>0</v>
          </cell>
          <cell r="F436">
            <v>0</v>
          </cell>
          <cell r="G436">
            <v>0</v>
          </cell>
          <cell r="H436">
            <v>0</v>
          </cell>
          <cell r="I436">
            <v>0</v>
          </cell>
          <cell r="J436">
            <v>0</v>
          </cell>
          <cell r="K436">
            <v>0</v>
          </cell>
        </row>
        <row r="437">
          <cell r="B437">
            <v>10106150403</v>
          </cell>
          <cell r="C437">
            <v>0</v>
          </cell>
          <cell r="D437">
            <v>0</v>
          </cell>
          <cell r="E437">
            <v>0</v>
          </cell>
          <cell r="F437">
            <v>0</v>
          </cell>
          <cell r="G437">
            <v>0</v>
          </cell>
          <cell r="H437">
            <v>0</v>
          </cell>
          <cell r="I437">
            <v>0</v>
          </cell>
          <cell r="J437">
            <v>0</v>
          </cell>
          <cell r="K437">
            <v>0</v>
          </cell>
        </row>
        <row r="438">
          <cell r="B438">
            <v>10304160708</v>
          </cell>
          <cell r="C438">
            <v>0</v>
          </cell>
          <cell r="D438">
            <v>0</v>
          </cell>
          <cell r="E438">
            <v>0</v>
          </cell>
          <cell r="F438">
            <v>0</v>
          </cell>
          <cell r="G438">
            <v>0</v>
          </cell>
          <cell r="H438">
            <v>0</v>
          </cell>
          <cell r="I438">
            <v>0</v>
          </cell>
          <cell r="J438">
            <v>0</v>
          </cell>
          <cell r="K438">
            <v>0</v>
          </cell>
        </row>
        <row r="439">
          <cell r="B439">
            <v>5107161004</v>
          </cell>
          <cell r="C439">
            <v>0</v>
          </cell>
          <cell r="D439">
            <v>0</v>
          </cell>
          <cell r="E439">
            <v>0</v>
          </cell>
          <cell r="F439">
            <v>20040000</v>
          </cell>
          <cell r="G439">
            <v>0</v>
          </cell>
          <cell r="H439">
            <v>0</v>
          </cell>
          <cell r="I439">
            <v>0</v>
          </cell>
          <cell r="J439">
            <v>0</v>
          </cell>
          <cell r="K439">
            <v>0</v>
          </cell>
        </row>
        <row r="440">
          <cell r="B440">
            <v>13505130901</v>
          </cell>
          <cell r="C440">
            <v>0</v>
          </cell>
          <cell r="D440">
            <v>0</v>
          </cell>
          <cell r="E440">
            <v>0</v>
          </cell>
          <cell r="F440">
            <v>33979899</v>
          </cell>
          <cell r="G440">
            <v>0</v>
          </cell>
          <cell r="H440">
            <v>0</v>
          </cell>
          <cell r="I440">
            <v>0</v>
          </cell>
          <cell r="J440">
            <v>0</v>
          </cell>
          <cell r="K440">
            <v>0</v>
          </cell>
        </row>
        <row r="441">
          <cell r="B441">
            <v>5606140401</v>
          </cell>
          <cell r="C441">
            <v>0</v>
          </cell>
          <cell r="D441">
            <v>0</v>
          </cell>
          <cell r="E441">
            <v>0</v>
          </cell>
          <cell r="F441">
            <v>0</v>
          </cell>
          <cell r="G441">
            <v>0</v>
          </cell>
          <cell r="H441">
            <v>0</v>
          </cell>
          <cell r="I441">
            <v>0</v>
          </cell>
          <cell r="J441">
            <v>0</v>
          </cell>
          <cell r="K441">
            <v>0</v>
          </cell>
        </row>
        <row r="442">
          <cell r="B442">
            <v>10109140703</v>
          </cell>
          <cell r="C442">
            <v>0</v>
          </cell>
          <cell r="D442">
            <v>0</v>
          </cell>
          <cell r="E442">
            <v>0</v>
          </cell>
          <cell r="F442">
            <v>0</v>
          </cell>
          <cell r="G442">
            <v>0</v>
          </cell>
          <cell r="H442">
            <v>0</v>
          </cell>
          <cell r="I442">
            <v>0</v>
          </cell>
          <cell r="J442">
            <v>0</v>
          </cell>
          <cell r="K442">
            <v>0</v>
          </cell>
        </row>
        <row r="443">
          <cell r="B443">
            <v>14101140903</v>
          </cell>
          <cell r="C443">
            <v>0</v>
          </cell>
          <cell r="D443">
            <v>17711545</v>
          </cell>
          <cell r="E443">
            <v>0</v>
          </cell>
          <cell r="F443">
            <v>0</v>
          </cell>
          <cell r="G443">
            <v>0</v>
          </cell>
          <cell r="H443">
            <v>0</v>
          </cell>
          <cell r="I443">
            <v>0</v>
          </cell>
          <cell r="J443">
            <v>0</v>
          </cell>
          <cell r="K443">
            <v>0</v>
          </cell>
        </row>
        <row r="444">
          <cell r="B444">
            <v>4302160709</v>
          </cell>
          <cell r="C444">
            <v>0</v>
          </cell>
          <cell r="D444">
            <v>0</v>
          </cell>
          <cell r="E444">
            <v>0</v>
          </cell>
          <cell r="F444">
            <v>0</v>
          </cell>
          <cell r="G444">
            <v>0</v>
          </cell>
          <cell r="H444">
            <v>0</v>
          </cell>
          <cell r="I444">
            <v>0</v>
          </cell>
          <cell r="J444">
            <v>0</v>
          </cell>
          <cell r="K444">
            <v>0</v>
          </cell>
        </row>
        <row r="445">
          <cell r="B445">
            <v>9203140706</v>
          </cell>
          <cell r="C445">
            <v>0</v>
          </cell>
          <cell r="D445">
            <v>0</v>
          </cell>
          <cell r="E445">
            <v>0</v>
          </cell>
          <cell r="F445">
            <v>0</v>
          </cell>
          <cell r="G445">
            <v>0</v>
          </cell>
          <cell r="H445">
            <v>42902927</v>
          </cell>
          <cell r="I445">
            <v>0</v>
          </cell>
          <cell r="J445">
            <v>0</v>
          </cell>
          <cell r="K445">
            <v>0</v>
          </cell>
        </row>
        <row r="446">
          <cell r="B446">
            <v>9106151007</v>
          </cell>
          <cell r="C446">
            <v>0</v>
          </cell>
          <cell r="D446">
            <v>0</v>
          </cell>
          <cell r="E446">
            <v>0</v>
          </cell>
          <cell r="F446">
            <v>8640000</v>
          </cell>
          <cell r="G446">
            <v>0</v>
          </cell>
          <cell r="H446">
            <v>0</v>
          </cell>
          <cell r="I446">
            <v>2160000</v>
          </cell>
          <cell r="J446">
            <v>0</v>
          </cell>
          <cell r="K446">
            <v>0</v>
          </cell>
        </row>
        <row r="447">
          <cell r="B447">
            <v>3304150701</v>
          </cell>
          <cell r="C447">
            <v>0</v>
          </cell>
          <cell r="D447">
            <v>0</v>
          </cell>
          <cell r="E447">
            <v>0</v>
          </cell>
          <cell r="F447">
            <v>0</v>
          </cell>
          <cell r="G447">
            <v>0</v>
          </cell>
          <cell r="H447">
            <v>0</v>
          </cell>
          <cell r="I447">
            <v>0</v>
          </cell>
          <cell r="J447">
            <v>0</v>
          </cell>
          <cell r="K447">
            <v>0</v>
          </cell>
        </row>
        <row r="448">
          <cell r="B448">
            <v>5301161006</v>
          </cell>
          <cell r="C448">
            <v>0</v>
          </cell>
          <cell r="D448">
            <v>0</v>
          </cell>
          <cell r="E448">
            <v>0</v>
          </cell>
          <cell r="F448">
            <v>0</v>
          </cell>
          <cell r="G448">
            <v>0</v>
          </cell>
          <cell r="H448">
            <v>0</v>
          </cell>
          <cell r="I448">
            <v>0</v>
          </cell>
          <cell r="J448">
            <v>0</v>
          </cell>
          <cell r="K448">
            <v>0</v>
          </cell>
        </row>
        <row r="449">
          <cell r="B449">
            <v>5201160406</v>
          </cell>
          <cell r="C449">
            <v>0</v>
          </cell>
          <cell r="D449">
            <v>0</v>
          </cell>
          <cell r="E449">
            <v>0</v>
          </cell>
          <cell r="F449">
            <v>0</v>
          </cell>
          <cell r="G449">
            <v>0</v>
          </cell>
          <cell r="H449">
            <v>0</v>
          </cell>
          <cell r="I449">
            <v>0</v>
          </cell>
          <cell r="J449">
            <v>0</v>
          </cell>
          <cell r="K449">
            <v>0</v>
          </cell>
        </row>
        <row r="450">
          <cell r="B450">
            <v>10302151001</v>
          </cell>
          <cell r="C450">
            <v>0</v>
          </cell>
          <cell r="D450">
            <v>0</v>
          </cell>
          <cell r="E450">
            <v>0</v>
          </cell>
          <cell r="F450">
            <v>0</v>
          </cell>
          <cell r="G450">
            <v>7200000</v>
          </cell>
          <cell r="H450">
            <v>0</v>
          </cell>
          <cell r="I450">
            <v>0</v>
          </cell>
          <cell r="J450">
            <v>0</v>
          </cell>
          <cell r="K450">
            <v>0</v>
          </cell>
        </row>
        <row r="451">
          <cell r="B451">
            <v>14102150405</v>
          </cell>
          <cell r="C451">
            <v>0</v>
          </cell>
          <cell r="D451">
            <v>0</v>
          </cell>
          <cell r="E451">
            <v>0</v>
          </cell>
          <cell r="F451">
            <v>0</v>
          </cell>
          <cell r="G451">
            <v>0</v>
          </cell>
          <cell r="H451">
            <v>0</v>
          </cell>
          <cell r="I451">
            <v>0</v>
          </cell>
          <cell r="J451">
            <v>0</v>
          </cell>
          <cell r="K451">
            <v>25011600</v>
          </cell>
        </row>
        <row r="452">
          <cell r="B452">
            <v>9206151005</v>
          </cell>
          <cell r="C452">
            <v>0</v>
          </cell>
          <cell r="D452">
            <v>7200000</v>
          </cell>
          <cell r="E452">
            <v>0</v>
          </cell>
          <cell r="F452">
            <v>0</v>
          </cell>
          <cell r="G452">
            <v>0</v>
          </cell>
          <cell r="H452">
            <v>0</v>
          </cell>
          <cell r="I452">
            <v>1800000</v>
          </cell>
          <cell r="J452">
            <v>0</v>
          </cell>
          <cell r="K452">
            <v>0</v>
          </cell>
        </row>
        <row r="453">
          <cell r="B453">
            <v>8314161003</v>
          </cell>
          <cell r="C453">
            <v>0</v>
          </cell>
          <cell r="D453">
            <v>0</v>
          </cell>
          <cell r="E453">
            <v>0</v>
          </cell>
          <cell r="F453">
            <v>0</v>
          </cell>
          <cell r="G453">
            <v>0</v>
          </cell>
          <cell r="H453">
            <v>0</v>
          </cell>
          <cell r="I453">
            <v>0</v>
          </cell>
          <cell r="J453">
            <v>0</v>
          </cell>
          <cell r="K453">
            <v>5130000</v>
          </cell>
        </row>
        <row r="454">
          <cell r="B454">
            <v>7901151001</v>
          </cell>
          <cell r="C454">
            <v>0</v>
          </cell>
          <cell r="D454">
            <v>0</v>
          </cell>
          <cell r="E454">
            <v>0</v>
          </cell>
          <cell r="F454">
            <v>0</v>
          </cell>
          <cell r="G454">
            <v>0</v>
          </cell>
          <cell r="H454">
            <v>25000000</v>
          </cell>
          <cell r="I454">
            <v>0</v>
          </cell>
          <cell r="J454">
            <v>0</v>
          </cell>
          <cell r="K454">
            <v>0</v>
          </cell>
        </row>
        <row r="455">
          <cell r="B455">
            <v>8419160712</v>
          </cell>
          <cell r="C455">
            <v>0</v>
          </cell>
          <cell r="D455">
            <v>0</v>
          </cell>
          <cell r="E455">
            <v>0</v>
          </cell>
          <cell r="F455">
            <v>0</v>
          </cell>
          <cell r="G455">
            <v>0</v>
          </cell>
          <cell r="H455">
            <v>0</v>
          </cell>
          <cell r="I455">
            <v>0</v>
          </cell>
          <cell r="J455">
            <v>79240668</v>
          </cell>
          <cell r="K455">
            <v>0</v>
          </cell>
        </row>
        <row r="456">
          <cell r="B456">
            <v>7109150705</v>
          </cell>
          <cell r="C456">
            <v>0</v>
          </cell>
          <cell r="D456">
            <v>0</v>
          </cell>
          <cell r="E456">
            <v>0</v>
          </cell>
          <cell r="F456">
            <v>0</v>
          </cell>
          <cell r="G456">
            <v>0</v>
          </cell>
          <cell r="H456">
            <v>0</v>
          </cell>
          <cell r="I456">
            <v>0</v>
          </cell>
          <cell r="J456">
            <v>0</v>
          </cell>
          <cell r="K456">
            <v>0</v>
          </cell>
        </row>
        <row r="457">
          <cell r="B457">
            <v>13505160703</v>
          </cell>
          <cell r="C457">
            <v>0</v>
          </cell>
          <cell r="D457">
            <v>0</v>
          </cell>
          <cell r="E457">
            <v>0</v>
          </cell>
          <cell r="F457">
            <v>0</v>
          </cell>
          <cell r="G457">
            <v>0</v>
          </cell>
          <cell r="H457">
            <v>0</v>
          </cell>
          <cell r="I457">
            <v>0</v>
          </cell>
          <cell r="J457">
            <v>0</v>
          </cell>
          <cell r="K457">
            <v>0</v>
          </cell>
        </row>
        <row r="458">
          <cell r="B458">
            <v>10201160707</v>
          </cell>
          <cell r="C458">
            <v>0</v>
          </cell>
          <cell r="D458">
            <v>0</v>
          </cell>
          <cell r="E458">
            <v>0</v>
          </cell>
          <cell r="F458">
            <v>0</v>
          </cell>
          <cell r="G458">
            <v>0</v>
          </cell>
          <cell r="H458">
            <v>36085604</v>
          </cell>
          <cell r="I458">
            <v>0</v>
          </cell>
          <cell r="J458">
            <v>4009512</v>
          </cell>
          <cell r="K458">
            <v>0</v>
          </cell>
        </row>
        <row r="459">
          <cell r="B459">
            <v>10306161004</v>
          </cell>
          <cell r="C459">
            <v>0</v>
          </cell>
          <cell r="D459">
            <v>10649997</v>
          </cell>
          <cell r="E459">
            <v>0</v>
          </cell>
          <cell r="F459">
            <v>0</v>
          </cell>
          <cell r="G459">
            <v>10579990</v>
          </cell>
          <cell r="H459">
            <v>0</v>
          </cell>
          <cell r="I459">
            <v>0</v>
          </cell>
          <cell r="J459">
            <v>0</v>
          </cell>
          <cell r="K459">
            <v>0</v>
          </cell>
        </row>
        <row r="460">
          <cell r="B460">
            <v>13129160703</v>
          </cell>
          <cell r="C460">
            <v>0</v>
          </cell>
          <cell r="D460">
            <v>0</v>
          </cell>
          <cell r="E460">
            <v>0</v>
          </cell>
          <cell r="F460">
            <v>0</v>
          </cell>
          <cell r="G460">
            <v>0</v>
          </cell>
          <cell r="H460">
            <v>0</v>
          </cell>
          <cell r="I460">
            <v>79958925</v>
          </cell>
          <cell r="J460">
            <v>0</v>
          </cell>
          <cell r="K460">
            <v>0</v>
          </cell>
        </row>
        <row r="461">
          <cell r="B461">
            <v>14204150702</v>
          </cell>
          <cell r="C461">
            <v>0</v>
          </cell>
          <cell r="D461">
            <v>0</v>
          </cell>
          <cell r="E461">
            <v>0</v>
          </cell>
          <cell r="F461">
            <v>0</v>
          </cell>
          <cell r="G461">
            <v>0</v>
          </cell>
          <cell r="H461">
            <v>0</v>
          </cell>
          <cell r="I461">
            <v>69089551</v>
          </cell>
          <cell r="J461">
            <v>0</v>
          </cell>
          <cell r="K461">
            <v>0</v>
          </cell>
        </row>
        <row r="462">
          <cell r="B462">
            <v>5303160703</v>
          </cell>
          <cell r="C462">
            <v>0</v>
          </cell>
          <cell r="D462">
            <v>0</v>
          </cell>
          <cell r="E462">
            <v>0</v>
          </cell>
          <cell r="F462">
            <v>0</v>
          </cell>
          <cell r="G462">
            <v>0</v>
          </cell>
          <cell r="H462">
            <v>0</v>
          </cell>
          <cell r="I462">
            <v>0</v>
          </cell>
          <cell r="J462">
            <v>13714900</v>
          </cell>
          <cell r="K462">
            <v>0</v>
          </cell>
        </row>
        <row r="463">
          <cell r="B463">
            <v>13126160901</v>
          </cell>
          <cell r="C463">
            <v>0</v>
          </cell>
          <cell r="D463">
            <v>0</v>
          </cell>
          <cell r="E463">
            <v>0</v>
          </cell>
          <cell r="F463">
            <v>0</v>
          </cell>
          <cell r="G463">
            <v>0</v>
          </cell>
          <cell r="H463">
            <v>0</v>
          </cell>
          <cell r="I463">
            <v>0</v>
          </cell>
          <cell r="J463">
            <v>7930834</v>
          </cell>
          <cell r="K463">
            <v>0</v>
          </cell>
        </row>
        <row r="464">
          <cell r="B464">
            <v>8404160402</v>
          </cell>
          <cell r="C464">
            <v>0</v>
          </cell>
          <cell r="D464">
            <v>0</v>
          </cell>
          <cell r="E464">
            <v>0</v>
          </cell>
          <cell r="F464">
            <v>0</v>
          </cell>
          <cell r="G464">
            <v>0</v>
          </cell>
          <cell r="H464">
            <v>0</v>
          </cell>
          <cell r="I464">
            <v>0</v>
          </cell>
          <cell r="J464">
            <v>0</v>
          </cell>
          <cell r="K464">
            <v>0</v>
          </cell>
        </row>
        <row r="465">
          <cell r="B465">
            <v>14102150407</v>
          </cell>
          <cell r="C465">
            <v>0</v>
          </cell>
          <cell r="D465">
            <v>0</v>
          </cell>
          <cell r="E465">
            <v>0</v>
          </cell>
          <cell r="F465">
            <v>0</v>
          </cell>
          <cell r="G465">
            <v>0</v>
          </cell>
          <cell r="H465">
            <v>0</v>
          </cell>
          <cell r="I465">
            <v>0</v>
          </cell>
          <cell r="J465">
            <v>0</v>
          </cell>
          <cell r="K465">
            <v>0</v>
          </cell>
        </row>
        <row r="466">
          <cell r="B466">
            <v>9204140504</v>
          </cell>
          <cell r="C466">
            <v>0</v>
          </cell>
          <cell r="D466">
            <v>8964480</v>
          </cell>
          <cell r="E466">
            <v>0</v>
          </cell>
          <cell r="F466">
            <v>0</v>
          </cell>
          <cell r="G466">
            <v>0</v>
          </cell>
          <cell r="H466">
            <v>0</v>
          </cell>
          <cell r="I466">
            <v>0</v>
          </cell>
          <cell r="J466">
            <v>2241120</v>
          </cell>
          <cell r="K466">
            <v>0</v>
          </cell>
        </row>
        <row r="467">
          <cell r="B467">
            <v>13111160701</v>
          </cell>
          <cell r="C467">
            <v>0</v>
          </cell>
          <cell r="D467">
            <v>0</v>
          </cell>
          <cell r="E467">
            <v>0</v>
          </cell>
          <cell r="F467">
            <v>0</v>
          </cell>
          <cell r="G467">
            <v>0</v>
          </cell>
          <cell r="H467">
            <v>0</v>
          </cell>
          <cell r="I467">
            <v>0</v>
          </cell>
          <cell r="J467">
            <v>0</v>
          </cell>
          <cell r="K467">
            <v>0</v>
          </cell>
        </row>
        <row r="468">
          <cell r="B468">
            <v>5103160401</v>
          </cell>
          <cell r="C468">
            <v>0</v>
          </cell>
          <cell r="D468">
            <v>0</v>
          </cell>
          <cell r="E468">
            <v>0</v>
          </cell>
          <cell r="F468">
            <v>0</v>
          </cell>
          <cell r="G468">
            <v>0</v>
          </cell>
          <cell r="H468">
            <v>0</v>
          </cell>
          <cell r="I468">
            <v>0</v>
          </cell>
          <cell r="J468">
            <v>0</v>
          </cell>
          <cell r="K468">
            <v>0</v>
          </cell>
        </row>
        <row r="469">
          <cell r="B469">
            <v>10208161008</v>
          </cell>
          <cell r="C469">
            <v>0</v>
          </cell>
          <cell r="D469">
            <v>0</v>
          </cell>
          <cell r="E469">
            <v>0</v>
          </cell>
          <cell r="F469">
            <v>50158401</v>
          </cell>
          <cell r="G469">
            <v>0</v>
          </cell>
          <cell r="H469">
            <v>0</v>
          </cell>
          <cell r="I469">
            <v>0</v>
          </cell>
          <cell r="J469">
            <v>0</v>
          </cell>
          <cell r="K469">
            <v>0</v>
          </cell>
        </row>
        <row r="470">
          <cell r="B470">
            <v>6308151002</v>
          </cell>
          <cell r="C470">
            <v>0</v>
          </cell>
          <cell r="D470">
            <v>0</v>
          </cell>
          <cell r="E470">
            <v>0</v>
          </cell>
          <cell r="F470">
            <v>0</v>
          </cell>
          <cell r="G470">
            <v>0</v>
          </cell>
          <cell r="H470">
            <v>0</v>
          </cell>
          <cell r="I470">
            <v>24972481</v>
          </cell>
          <cell r="J470">
            <v>0</v>
          </cell>
          <cell r="K470">
            <v>0</v>
          </cell>
        </row>
        <row r="471">
          <cell r="B471">
            <v>12301160402</v>
          </cell>
          <cell r="C471">
            <v>0</v>
          </cell>
          <cell r="D471">
            <v>0</v>
          </cell>
          <cell r="E471">
            <v>0</v>
          </cell>
          <cell r="F471">
            <v>0</v>
          </cell>
          <cell r="G471">
            <v>0</v>
          </cell>
          <cell r="H471">
            <v>36000000</v>
          </cell>
          <cell r="I471">
            <v>0</v>
          </cell>
          <cell r="J471">
            <v>0</v>
          </cell>
          <cell r="K471">
            <v>0</v>
          </cell>
        </row>
        <row r="472">
          <cell r="B472">
            <v>9107160707</v>
          </cell>
          <cell r="C472">
            <v>0</v>
          </cell>
          <cell r="D472">
            <v>0</v>
          </cell>
          <cell r="E472">
            <v>0</v>
          </cell>
          <cell r="F472">
            <v>0</v>
          </cell>
          <cell r="G472">
            <v>0</v>
          </cell>
          <cell r="H472">
            <v>0</v>
          </cell>
          <cell r="I472">
            <v>64719509</v>
          </cell>
          <cell r="J472">
            <v>0</v>
          </cell>
          <cell r="K472">
            <v>0</v>
          </cell>
        </row>
        <row r="473">
          <cell r="B473">
            <v>12302150401</v>
          </cell>
          <cell r="C473">
            <v>0</v>
          </cell>
          <cell r="D473">
            <v>0</v>
          </cell>
          <cell r="E473">
            <v>0</v>
          </cell>
          <cell r="F473">
            <v>43755000</v>
          </cell>
          <cell r="G473">
            <v>0</v>
          </cell>
          <cell r="H473">
            <v>0</v>
          </cell>
          <cell r="I473">
            <v>0</v>
          </cell>
          <cell r="J473">
            <v>0</v>
          </cell>
          <cell r="K473">
            <v>0</v>
          </cell>
        </row>
        <row r="474">
          <cell r="B474">
            <v>4203150705</v>
          </cell>
          <cell r="C474">
            <v>0</v>
          </cell>
          <cell r="D474">
            <v>0</v>
          </cell>
          <cell r="E474">
            <v>0</v>
          </cell>
          <cell r="F474">
            <v>0</v>
          </cell>
          <cell r="G474">
            <v>52540853</v>
          </cell>
          <cell r="H474">
            <v>0</v>
          </cell>
          <cell r="I474">
            <v>30000000</v>
          </cell>
          <cell r="J474">
            <v>0</v>
          </cell>
          <cell r="K474">
            <v>0</v>
          </cell>
        </row>
        <row r="475">
          <cell r="B475">
            <v>5802160707</v>
          </cell>
          <cell r="C475">
            <v>0</v>
          </cell>
          <cell r="D475">
            <v>0</v>
          </cell>
          <cell r="E475">
            <v>0</v>
          </cell>
          <cell r="F475">
            <v>0</v>
          </cell>
          <cell r="G475">
            <v>0</v>
          </cell>
          <cell r="H475">
            <v>0</v>
          </cell>
          <cell r="I475">
            <v>0</v>
          </cell>
          <cell r="J475">
            <v>0</v>
          </cell>
          <cell r="K475">
            <v>0</v>
          </cell>
        </row>
        <row r="476">
          <cell r="B476">
            <v>4105161002</v>
          </cell>
          <cell r="C476">
            <v>0</v>
          </cell>
          <cell r="D476">
            <v>0</v>
          </cell>
          <cell r="E476">
            <v>0</v>
          </cell>
          <cell r="F476">
            <v>0</v>
          </cell>
          <cell r="G476">
            <v>0</v>
          </cell>
          <cell r="H476">
            <v>0</v>
          </cell>
          <cell r="I476">
            <v>0</v>
          </cell>
          <cell r="J476">
            <v>0</v>
          </cell>
          <cell r="K476">
            <v>16440000</v>
          </cell>
        </row>
        <row r="477">
          <cell r="B477">
            <v>2201160901</v>
          </cell>
          <cell r="C477">
            <v>0</v>
          </cell>
          <cell r="D477">
            <v>0</v>
          </cell>
          <cell r="E477">
            <v>0</v>
          </cell>
          <cell r="F477">
            <v>0</v>
          </cell>
          <cell r="G477">
            <v>0</v>
          </cell>
          <cell r="H477">
            <v>2222222</v>
          </cell>
          <cell r="I477">
            <v>0</v>
          </cell>
          <cell r="J477">
            <v>0</v>
          </cell>
          <cell r="K477">
            <v>0</v>
          </cell>
        </row>
        <row r="478">
          <cell r="B478">
            <v>10102160712</v>
          </cell>
          <cell r="C478">
            <v>0</v>
          </cell>
          <cell r="D478">
            <v>0</v>
          </cell>
          <cell r="E478">
            <v>0</v>
          </cell>
          <cell r="F478">
            <v>0</v>
          </cell>
          <cell r="G478">
            <v>59068860</v>
          </cell>
          <cell r="H478">
            <v>0</v>
          </cell>
          <cell r="I478">
            <v>0</v>
          </cell>
          <cell r="J478">
            <v>0</v>
          </cell>
          <cell r="K478">
            <v>0</v>
          </cell>
        </row>
        <row r="479">
          <cell r="B479">
            <v>9102161003</v>
          </cell>
          <cell r="C479">
            <v>0</v>
          </cell>
          <cell r="D479">
            <v>0</v>
          </cell>
          <cell r="E479">
            <v>0</v>
          </cell>
          <cell r="F479">
            <v>0</v>
          </cell>
          <cell r="G479">
            <v>0</v>
          </cell>
          <cell r="H479">
            <v>36672000</v>
          </cell>
          <cell r="I479">
            <v>0</v>
          </cell>
          <cell r="J479">
            <v>0</v>
          </cell>
          <cell r="K479">
            <v>0</v>
          </cell>
        </row>
        <row r="480">
          <cell r="B480">
            <v>8407160601</v>
          </cell>
          <cell r="C480">
            <v>0</v>
          </cell>
          <cell r="D480">
            <v>0</v>
          </cell>
          <cell r="E480">
            <v>0</v>
          </cell>
          <cell r="F480">
            <v>0</v>
          </cell>
          <cell r="G480">
            <v>0</v>
          </cell>
          <cell r="H480">
            <v>13440000</v>
          </cell>
          <cell r="I480">
            <v>0</v>
          </cell>
          <cell r="J480">
            <v>17360000</v>
          </cell>
          <cell r="K480">
            <v>0</v>
          </cell>
        </row>
        <row r="481">
          <cell r="B481">
            <v>14103161007</v>
          </cell>
          <cell r="C481">
            <v>29340000</v>
          </cell>
          <cell r="D481">
            <v>0</v>
          </cell>
          <cell r="E481">
            <v>0</v>
          </cell>
          <cell r="F481">
            <v>0</v>
          </cell>
          <cell r="G481">
            <v>0</v>
          </cell>
          <cell r="H481">
            <v>0</v>
          </cell>
          <cell r="I481">
            <v>0</v>
          </cell>
          <cell r="J481">
            <v>0</v>
          </cell>
          <cell r="K481">
            <v>0</v>
          </cell>
        </row>
        <row r="482">
          <cell r="B482">
            <v>8206140703</v>
          </cell>
          <cell r="C482">
            <v>0</v>
          </cell>
          <cell r="D482">
            <v>0</v>
          </cell>
          <cell r="E482">
            <v>0</v>
          </cell>
          <cell r="F482">
            <v>0</v>
          </cell>
          <cell r="G482">
            <v>0</v>
          </cell>
          <cell r="H482">
            <v>0</v>
          </cell>
          <cell r="I482">
            <v>0</v>
          </cell>
          <cell r="J482">
            <v>0</v>
          </cell>
          <cell r="K482">
            <v>0</v>
          </cell>
        </row>
        <row r="483">
          <cell r="B483">
            <v>8301160706</v>
          </cell>
          <cell r="C483">
            <v>0</v>
          </cell>
          <cell r="D483">
            <v>0</v>
          </cell>
          <cell r="E483">
            <v>0</v>
          </cell>
          <cell r="F483">
            <v>0</v>
          </cell>
          <cell r="G483">
            <v>0</v>
          </cell>
          <cell r="H483">
            <v>0</v>
          </cell>
          <cell r="I483">
            <v>0</v>
          </cell>
          <cell r="J483">
            <v>0</v>
          </cell>
          <cell r="K483">
            <v>0</v>
          </cell>
        </row>
        <row r="484">
          <cell r="B484">
            <v>8408150406</v>
          </cell>
          <cell r="C484">
            <v>0</v>
          </cell>
          <cell r="D484">
            <v>0</v>
          </cell>
          <cell r="E484">
            <v>0</v>
          </cell>
          <cell r="F484">
            <v>0</v>
          </cell>
          <cell r="G484">
            <v>0</v>
          </cell>
          <cell r="H484">
            <v>0</v>
          </cell>
          <cell r="I484">
            <v>0</v>
          </cell>
          <cell r="J484">
            <v>66564282</v>
          </cell>
          <cell r="K484">
            <v>0</v>
          </cell>
        </row>
        <row r="485">
          <cell r="B485">
            <v>5506160701</v>
          </cell>
          <cell r="C485">
            <v>0</v>
          </cell>
          <cell r="D485">
            <v>0</v>
          </cell>
          <cell r="E485">
            <v>0</v>
          </cell>
          <cell r="F485">
            <v>0</v>
          </cell>
          <cell r="G485">
            <v>0</v>
          </cell>
          <cell r="H485">
            <v>0</v>
          </cell>
          <cell r="I485">
            <v>0</v>
          </cell>
          <cell r="J485">
            <v>0</v>
          </cell>
          <cell r="K485">
            <v>0</v>
          </cell>
        </row>
        <row r="486">
          <cell r="B486">
            <v>9112130724</v>
          </cell>
          <cell r="C486">
            <v>0</v>
          </cell>
          <cell r="D486">
            <v>0</v>
          </cell>
          <cell r="E486">
            <v>0</v>
          </cell>
          <cell r="F486">
            <v>0</v>
          </cell>
          <cell r="G486">
            <v>0</v>
          </cell>
          <cell r="H486">
            <v>0</v>
          </cell>
          <cell r="I486">
            <v>0</v>
          </cell>
          <cell r="J486">
            <v>0</v>
          </cell>
          <cell r="K486">
            <v>0</v>
          </cell>
        </row>
        <row r="487">
          <cell r="B487">
            <v>10101140708</v>
          </cell>
          <cell r="C487">
            <v>0</v>
          </cell>
          <cell r="D487">
            <v>0</v>
          </cell>
          <cell r="E487">
            <v>0</v>
          </cell>
          <cell r="F487">
            <v>0</v>
          </cell>
          <cell r="G487">
            <v>0</v>
          </cell>
          <cell r="H487">
            <v>0</v>
          </cell>
          <cell r="I487">
            <v>0</v>
          </cell>
          <cell r="J487">
            <v>0</v>
          </cell>
          <cell r="K487">
            <v>0</v>
          </cell>
        </row>
        <row r="488">
          <cell r="B488">
            <v>10304161004</v>
          </cell>
          <cell r="C488">
            <v>0</v>
          </cell>
          <cell r="D488">
            <v>30559220</v>
          </cell>
          <cell r="E488">
            <v>0</v>
          </cell>
          <cell r="F488">
            <v>0</v>
          </cell>
          <cell r="G488">
            <v>0</v>
          </cell>
          <cell r="H488">
            <v>0</v>
          </cell>
          <cell r="I488">
            <v>0</v>
          </cell>
          <cell r="J488">
            <v>3395469</v>
          </cell>
          <cell r="K488">
            <v>0</v>
          </cell>
        </row>
        <row r="489">
          <cell r="B489">
            <v>10206160704</v>
          </cell>
          <cell r="C489">
            <v>0</v>
          </cell>
          <cell r="D489">
            <v>0</v>
          </cell>
          <cell r="E489">
            <v>0</v>
          </cell>
          <cell r="F489">
            <v>0</v>
          </cell>
          <cell r="G489">
            <v>0</v>
          </cell>
          <cell r="H489">
            <v>0</v>
          </cell>
          <cell r="I489">
            <v>0</v>
          </cell>
          <cell r="J489">
            <v>0</v>
          </cell>
          <cell r="K489">
            <v>0</v>
          </cell>
        </row>
        <row r="490">
          <cell r="B490">
            <v>15201130702</v>
          </cell>
          <cell r="C490">
            <v>0</v>
          </cell>
          <cell r="D490">
            <v>0</v>
          </cell>
          <cell r="E490">
            <v>0</v>
          </cell>
          <cell r="F490">
            <v>0</v>
          </cell>
          <cell r="G490">
            <v>0</v>
          </cell>
          <cell r="H490">
            <v>0</v>
          </cell>
          <cell r="I490">
            <v>0</v>
          </cell>
          <cell r="J490">
            <v>0</v>
          </cell>
          <cell r="K490">
            <v>0</v>
          </cell>
        </row>
        <row r="491">
          <cell r="B491">
            <v>11101140707</v>
          </cell>
          <cell r="C491">
            <v>0</v>
          </cell>
          <cell r="D491">
            <v>0</v>
          </cell>
          <cell r="E491">
            <v>0</v>
          </cell>
          <cell r="F491">
            <v>0</v>
          </cell>
          <cell r="G491">
            <v>0</v>
          </cell>
          <cell r="H491">
            <v>0</v>
          </cell>
          <cell r="I491">
            <v>0</v>
          </cell>
          <cell r="J491">
            <v>0</v>
          </cell>
          <cell r="K491">
            <v>0</v>
          </cell>
        </row>
        <row r="492">
          <cell r="B492">
            <v>11402130711</v>
          </cell>
          <cell r="C492">
            <v>0</v>
          </cell>
          <cell r="D492">
            <v>27889312</v>
          </cell>
          <cell r="E492">
            <v>0</v>
          </cell>
          <cell r="F492">
            <v>0</v>
          </cell>
          <cell r="G492">
            <v>0</v>
          </cell>
          <cell r="H492">
            <v>0</v>
          </cell>
          <cell r="I492">
            <v>0</v>
          </cell>
          <cell r="J492">
            <v>0</v>
          </cell>
          <cell r="K492">
            <v>0</v>
          </cell>
        </row>
        <row r="493">
          <cell r="B493">
            <v>4103140701</v>
          </cell>
          <cell r="C493">
            <v>0</v>
          </cell>
          <cell r="D493">
            <v>0</v>
          </cell>
          <cell r="E493">
            <v>0</v>
          </cell>
          <cell r="F493">
            <v>0</v>
          </cell>
          <cell r="G493">
            <v>0</v>
          </cell>
          <cell r="H493">
            <v>0</v>
          </cell>
          <cell r="I493">
            <v>0</v>
          </cell>
          <cell r="J493">
            <v>0</v>
          </cell>
          <cell r="K493">
            <v>0</v>
          </cell>
        </row>
        <row r="494">
          <cell r="B494">
            <v>7102130706</v>
          </cell>
          <cell r="C494">
            <v>0</v>
          </cell>
          <cell r="D494">
            <v>0</v>
          </cell>
          <cell r="E494">
            <v>0</v>
          </cell>
          <cell r="F494">
            <v>0</v>
          </cell>
          <cell r="G494">
            <v>0</v>
          </cell>
          <cell r="H494">
            <v>0</v>
          </cell>
          <cell r="I494">
            <v>0</v>
          </cell>
          <cell r="J494">
            <v>0</v>
          </cell>
          <cell r="K494">
            <v>0</v>
          </cell>
        </row>
        <row r="495">
          <cell r="B495">
            <v>7110150704</v>
          </cell>
          <cell r="C495">
            <v>0</v>
          </cell>
          <cell r="D495">
            <v>0</v>
          </cell>
          <cell r="E495">
            <v>0</v>
          </cell>
          <cell r="F495">
            <v>0</v>
          </cell>
          <cell r="G495">
            <v>0</v>
          </cell>
          <cell r="H495">
            <v>0</v>
          </cell>
          <cell r="I495">
            <v>0</v>
          </cell>
          <cell r="J495">
            <v>0</v>
          </cell>
          <cell r="K495">
            <v>0</v>
          </cell>
        </row>
        <row r="496">
          <cell r="B496">
            <v>14106140707</v>
          </cell>
          <cell r="C496">
            <v>0</v>
          </cell>
          <cell r="D496">
            <v>0</v>
          </cell>
          <cell r="E496">
            <v>0</v>
          </cell>
          <cell r="F496">
            <v>0</v>
          </cell>
          <cell r="G496">
            <v>0</v>
          </cell>
          <cell r="H496">
            <v>0</v>
          </cell>
          <cell r="I496">
            <v>0</v>
          </cell>
          <cell r="J496">
            <v>0</v>
          </cell>
          <cell r="K496">
            <v>0</v>
          </cell>
        </row>
        <row r="497">
          <cell r="B497">
            <v>13402140706</v>
          </cell>
          <cell r="C497">
            <v>0</v>
          </cell>
          <cell r="D497">
            <v>0</v>
          </cell>
          <cell r="E497">
            <v>0</v>
          </cell>
          <cell r="F497">
            <v>0</v>
          </cell>
          <cell r="G497">
            <v>4540873</v>
          </cell>
          <cell r="H497">
            <v>0</v>
          </cell>
          <cell r="I497">
            <v>0</v>
          </cell>
          <cell r="J497">
            <v>15491271</v>
          </cell>
          <cell r="K497">
            <v>0</v>
          </cell>
        </row>
        <row r="498">
          <cell r="B498">
            <v>13501150706</v>
          </cell>
          <cell r="C498">
            <v>0</v>
          </cell>
          <cell r="D498">
            <v>0</v>
          </cell>
          <cell r="E498">
            <v>0</v>
          </cell>
          <cell r="F498">
            <v>0</v>
          </cell>
          <cell r="G498">
            <v>0</v>
          </cell>
          <cell r="H498">
            <v>0</v>
          </cell>
          <cell r="I498">
            <v>0</v>
          </cell>
          <cell r="J498">
            <v>0</v>
          </cell>
          <cell r="K498">
            <v>0</v>
          </cell>
        </row>
        <row r="499">
          <cell r="B499">
            <v>11202140706</v>
          </cell>
          <cell r="C499">
            <v>0</v>
          </cell>
          <cell r="D499">
            <v>0</v>
          </cell>
          <cell r="E499">
            <v>0</v>
          </cell>
          <cell r="F499">
            <v>0</v>
          </cell>
          <cell r="G499">
            <v>0</v>
          </cell>
          <cell r="H499">
            <v>0</v>
          </cell>
          <cell r="I499">
            <v>0</v>
          </cell>
          <cell r="J499">
            <v>0</v>
          </cell>
          <cell r="K499">
            <v>0</v>
          </cell>
        </row>
        <row r="500">
          <cell r="B500">
            <v>8111150709</v>
          </cell>
          <cell r="C500">
            <v>0</v>
          </cell>
          <cell r="D500">
            <v>0</v>
          </cell>
          <cell r="E500">
            <v>0</v>
          </cell>
          <cell r="F500">
            <v>0</v>
          </cell>
          <cell r="G500">
            <v>0</v>
          </cell>
          <cell r="H500">
            <v>0</v>
          </cell>
          <cell r="I500">
            <v>0</v>
          </cell>
          <cell r="J500">
            <v>0</v>
          </cell>
          <cell r="K500">
            <v>0</v>
          </cell>
        </row>
        <row r="501">
          <cell r="B501">
            <v>9202140715</v>
          </cell>
          <cell r="C501">
            <v>0</v>
          </cell>
          <cell r="D501">
            <v>0</v>
          </cell>
          <cell r="E501">
            <v>0</v>
          </cell>
          <cell r="F501">
            <v>0</v>
          </cell>
          <cell r="G501">
            <v>0</v>
          </cell>
          <cell r="H501">
            <v>0</v>
          </cell>
          <cell r="I501">
            <v>0</v>
          </cell>
          <cell r="J501">
            <v>0</v>
          </cell>
          <cell r="K501">
            <v>0</v>
          </cell>
        </row>
        <row r="502">
          <cell r="B502">
            <v>9106150725</v>
          </cell>
          <cell r="C502">
            <v>0</v>
          </cell>
          <cell r="D502">
            <v>0</v>
          </cell>
          <cell r="E502">
            <v>0</v>
          </cell>
          <cell r="F502">
            <v>0</v>
          </cell>
          <cell r="G502">
            <v>0</v>
          </cell>
          <cell r="H502">
            <v>0</v>
          </cell>
          <cell r="I502">
            <v>0</v>
          </cell>
          <cell r="J502">
            <v>0</v>
          </cell>
          <cell r="K502">
            <v>0</v>
          </cell>
        </row>
        <row r="503">
          <cell r="B503">
            <v>9106150724</v>
          </cell>
          <cell r="C503">
            <v>0</v>
          </cell>
          <cell r="D503">
            <v>0</v>
          </cell>
          <cell r="E503">
            <v>0</v>
          </cell>
          <cell r="F503">
            <v>0</v>
          </cell>
          <cell r="G503">
            <v>0</v>
          </cell>
          <cell r="H503">
            <v>0</v>
          </cell>
          <cell r="I503">
            <v>0</v>
          </cell>
          <cell r="J503">
            <v>0</v>
          </cell>
          <cell r="K503">
            <v>0</v>
          </cell>
        </row>
        <row r="504">
          <cell r="B504">
            <v>10105150403</v>
          </cell>
          <cell r="C504">
            <v>0</v>
          </cell>
          <cell r="D504">
            <v>0</v>
          </cell>
          <cell r="E504">
            <v>0</v>
          </cell>
          <cell r="F504">
            <v>0</v>
          </cell>
          <cell r="G504">
            <v>0</v>
          </cell>
          <cell r="H504">
            <v>0</v>
          </cell>
          <cell r="I504">
            <v>0</v>
          </cell>
          <cell r="J504">
            <v>0</v>
          </cell>
          <cell r="K504">
            <v>0</v>
          </cell>
        </row>
        <row r="505">
          <cell r="B505">
            <v>10109140707</v>
          </cell>
          <cell r="C505">
            <v>0</v>
          </cell>
          <cell r="D505">
            <v>0</v>
          </cell>
          <cell r="E505">
            <v>0</v>
          </cell>
          <cell r="F505">
            <v>0</v>
          </cell>
          <cell r="G505">
            <v>0</v>
          </cell>
          <cell r="H505">
            <v>0</v>
          </cell>
          <cell r="I505">
            <v>0</v>
          </cell>
          <cell r="J505">
            <v>0</v>
          </cell>
          <cell r="K505">
            <v>0</v>
          </cell>
        </row>
        <row r="506">
          <cell r="B506">
            <v>13127150702</v>
          </cell>
          <cell r="C506">
            <v>0</v>
          </cell>
          <cell r="D506">
            <v>0</v>
          </cell>
          <cell r="E506">
            <v>0</v>
          </cell>
          <cell r="F506">
            <v>0</v>
          </cell>
          <cell r="G506">
            <v>0</v>
          </cell>
          <cell r="H506">
            <v>0</v>
          </cell>
          <cell r="I506">
            <v>0</v>
          </cell>
          <cell r="J506">
            <v>0</v>
          </cell>
          <cell r="K506">
            <v>0</v>
          </cell>
        </row>
        <row r="507">
          <cell r="B507">
            <v>6109150703</v>
          </cell>
          <cell r="C507">
            <v>0</v>
          </cell>
          <cell r="D507">
            <v>89458092</v>
          </cell>
          <cell r="E507">
            <v>0</v>
          </cell>
          <cell r="F507">
            <v>0</v>
          </cell>
          <cell r="G507">
            <v>0</v>
          </cell>
          <cell r="H507">
            <v>0</v>
          </cell>
          <cell r="I507">
            <v>0</v>
          </cell>
          <cell r="J507">
            <v>0</v>
          </cell>
          <cell r="K507">
            <v>0</v>
          </cell>
        </row>
        <row r="508">
          <cell r="B508">
            <v>9201140704</v>
          </cell>
          <cell r="C508">
            <v>0</v>
          </cell>
          <cell r="D508">
            <v>0</v>
          </cell>
          <cell r="E508">
            <v>0</v>
          </cell>
          <cell r="F508">
            <v>0</v>
          </cell>
          <cell r="G508">
            <v>0</v>
          </cell>
          <cell r="H508">
            <v>0</v>
          </cell>
          <cell r="I508">
            <v>0</v>
          </cell>
          <cell r="J508">
            <v>0</v>
          </cell>
          <cell r="K508">
            <v>0</v>
          </cell>
        </row>
        <row r="509">
          <cell r="B509">
            <v>11301130709</v>
          </cell>
          <cell r="C509">
            <v>0</v>
          </cell>
          <cell r="D509">
            <v>23751485</v>
          </cell>
          <cell r="E509">
            <v>0</v>
          </cell>
          <cell r="F509">
            <v>0</v>
          </cell>
          <cell r="G509">
            <v>0</v>
          </cell>
          <cell r="H509">
            <v>0</v>
          </cell>
          <cell r="I509">
            <v>0</v>
          </cell>
          <cell r="J509">
            <v>0</v>
          </cell>
          <cell r="K509">
            <v>0</v>
          </cell>
        </row>
        <row r="510">
          <cell r="B510">
            <v>13110150702</v>
          </cell>
          <cell r="C510">
            <v>0</v>
          </cell>
          <cell r="D510">
            <v>0</v>
          </cell>
          <cell r="E510">
            <v>0</v>
          </cell>
          <cell r="F510">
            <v>0</v>
          </cell>
          <cell r="G510">
            <v>0</v>
          </cell>
          <cell r="H510">
            <v>0</v>
          </cell>
          <cell r="I510">
            <v>0</v>
          </cell>
          <cell r="J510">
            <v>0</v>
          </cell>
          <cell r="K510">
            <v>0</v>
          </cell>
        </row>
        <row r="511">
          <cell r="B511">
            <v>3303150703</v>
          </cell>
          <cell r="C511">
            <v>0</v>
          </cell>
          <cell r="D511">
            <v>0</v>
          </cell>
          <cell r="E511">
            <v>0</v>
          </cell>
          <cell r="F511">
            <v>0</v>
          </cell>
          <cell r="G511">
            <v>0</v>
          </cell>
          <cell r="H511">
            <v>0</v>
          </cell>
          <cell r="I511">
            <v>0</v>
          </cell>
          <cell r="J511">
            <v>0</v>
          </cell>
          <cell r="K511">
            <v>0</v>
          </cell>
        </row>
        <row r="512">
          <cell r="B512">
            <v>5701150705</v>
          </cell>
          <cell r="C512">
            <v>0</v>
          </cell>
          <cell r="D512">
            <v>0</v>
          </cell>
          <cell r="E512">
            <v>0</v>
          </cell>
          <cell r="F512">
            <v>0</v>
          </cell>
          <cell r="G512">
            <v>0</v>
          </cell>
          <cell r="H512">
            <v>0</v>
          </cell>
          <cell r="I512">
            <v>0</v>
          </cell>
          <cell r="J512">
            <v>0</v>
          </cell>
          <cell r="K512">
            <v>0</v>
          </cell>
        </row>
        <row r="513">
          <cell r="B513">
            <v>5901150401</v>
          </cell>
          <cell r="C513">
            <v>0</v>
          </cell>
          <cell r="D513">
            <v>0</v>
          </cell>
          <cell r="E513">
            <v>0</v>
          </cell>
          <cell r="F513">
            <v>0</v>
          </cell>
          <cell r="G513">
            <v>0</v>
          </cell>
          <cell r="H513">
            <v>0</v>
          </cell>
          <cell r="I513">
            <v>0</v>
          </cell>
          <cell r="J513">
            <v>0</v>
          </cell>
          <cell r="K513">
            <v>0</v>
          </cell>
        </row>
        <row r="514">
          <cell r="B514">
            <v>5801160703</v>
          </cell>
          <cell r="C514">
            <v>0</v>
          </cell>
          <cell r="D514">
            <v>0</v>
          </cell>
          <cell r="E514">
            <v>0</v>
          </cell>
          <cell r="F514">
            <v>0</v>
          </cell>
          <cell r="G514">
            <v>0</v>
          </cell>
          <cell r="H514">
            <v>0</v>
          </cell>
          <cell r="I514">
            <v>0</v>
          </cell>
          <cell r="J514">
            <v>0</v>
          </cell>
          <cell r="K514">
            <v>0</v>
          </cell>
        </row>
        <row r="515">
          <cell r="B515">
            <v>9106120723</v>
          </cell>
          <cell r="C515">
            <v>0</v>
          </cell>
          <cell r="D515">
            <v>0</v>
          </cell>
          <cell r="E515">
            <v>0</v>
          </cell>
          <cell r="F515">
            <v>0</v>
          </cell>
          <cell r="G515">
            <v>0</v>
          </cell>
          <cell r="H515">
            <v>71744045</v>
          </cell>
          <cell r="I515">
            <v>0</v>
          </cell>
          <cell r="J515">
            <v>0</v>
          </cell>
          <cell r="K515">
            <v>0</v>
          </cell>
        </row>
        <row r="516">
          <cell r="B516">
            <v>14107150704</v>
          </cell>
          <cell r="C516">
            <v>0</v>
          </cell>
          <cell r="D516">
            <v>0</v>
          </cell>
          <cell r="E516">
            <v>0</v>
          </cell>
          <cell r="F516">
            <v>0</v>
          </cell>
          <cell r="G516">
            <v>0</v>
          </cell>
          <cell r="H516">
            <v>0</v>
          </cell>
          <cell r="I516">
            <v>0</v>
          </cell>
          <cell r="J516">
            <v>0</v>
          </cell>
          <cell r="K516">
            <v>0</v>
          </cell>
        </row>
        <row r="517">
          <cell r="B517">
            <v>11101130704</v>
          </cell>
          <cell r="C517">
            <v>0</v>
          </cell>
          <cell r="D517">
            <v>0</v>
          </cell>
          <cell r="E517">
            <v>0</v>
          </cell>
          <cell r="F517">
            <v>0</v>
          </cell>
          <cell r="G517">
            <v>0</v>
          </cell>
          <cell r="H517">
            <v>0</v>
          </cell>
          <cell r="I517">
            <v>0</v>
          </cell>
          <cell r="J517">
            <v>0</v>
          </cell>
          <cell r="K517">
            <v>0</v>
          </cell>
        </row>
        <row r="518">
          <cell r="B518">
            <v>9209130707</v>
          </cell>
          <cell r="C518">
            <v>0</v>
          </cell>
          <cell r="D518">
            <v>0</v>
          </cell>
          <cell r="E518">
            <v>0</v>
          </cell>
          <cell r="F518">
            <v>0</v>
          </cell>
          <cell r="G518">
            <v>0</v>
          </cell>
          <cell r="H518">
            <v>0</v>
          </cell>
          <cell r="I518">
            <v>0</v>
          </cell>
          <cell r="J518">
            <v>0</v>
          </cell>
          <cell r="K518">
            <v>0</v>
          </cell>
        </row>
        <row r="519">
          <cell r="B519">
            <v>13601150701</v>
          </cell>
          <cell r="C519">
            <v>0</v>
          </cell>
          <cell r="D519">
            <v>0</v>
          </cell>
          <cell r="E519">
            <v>0</v>
          </cell>
          <cell r="F519">
            <v>0</v>
          </cell>
          <cell r="G519">
            <v>0</v>
          </cell>
          <cell r="H519">
            <v>0</v>
          </cell>
          <cell r="I519">
            <v>0</v>
          </cell>
          <cell r="J519">
            <v>0</v>
          </cell>
          <cell r="K519">
            <v>0</v>
          </cell>
        </row>
        <row r="520">
          <cell r="B520">
            <v>5705160702</v>
          </cell>
          <cell r="C520">
            <v>0</v>
          </cell>
          <cell r="D520">
            <v>0</v>
          </cell>
          <cell r="E520">
            <v>0</v>
          </cell>
          <cell r="F520">
            <v>0</v>
          </cell>
          <cell r="G520">
            <v>0</v>
          </cell>
          <cell r="H520">
            <v>0</v>
          </cell>
          <cell r="I520">
            <v>0</v>
          </cell>
          <cell r="J520">
            <v>0</v>
          </cell>
          <cell r="K520">
            <v>0</v>
          </cell>
        </row>
        <row r="521">
          <cell r="B521">
            <v>13125151501</v>
          </cell>
          <cell r="C521">
            <v>0</v>
          </cell>
          <cell r="D521">
            <v>0</v>
          </cell>
          <cell r="E521">
            <v>0</v>
          </cell>
          <cell r="F521">
            <v>0</v>
          </cell>
          <cell r="G521">
            <v>0</v>
          </cell>
          <cell r="H521">
            <v>0</v>
          </cell>
          <cell r="I521">
            <v>0</v>
          </cell>
          <cell r="J521">
            <v>0</v>
          </cell>
          <cell r="K521">
            <v>0</v>
          </cell>
        </row>
        <row r="522">
          <cell r="B522">
            <v>8311150702</v>
          </cell>
          <cell r="C522">
            <v>0</v>
          </cell>
          <cell r="D522">
            <v>0</v>
          </cell>
          <cell r="E522">
            <v>0</v>
          </cell>
          <cell r="F522">
            <v>0</v>
          </cell>
          <cell r="G522">
            <v>0</v>
          </cell>
          <cell r="H522">
            <v>0</v>
          </cell>
          <cell r="I522">
            <v>0</v>
          </cell>
          <cell r="J522">
            <v>0</v>
          </cell>
          <cell r="K522">
            <v>0</v>
          </cell>
        </row>
        <row r="523">
          <cell r="B523">
            <v>8111160710</v>
          </cell>
          <cell r="C523">
            <v>0</v>
          </cell>
          <cell r="D523">
            <v>0</v>
          </cell>
          <cell r="E523">
            <v>0</v>
          </cell>
          <cell r="F523">
            <v>0</v>
          </cell>
          <cell r="G523">
            <v>0</v>
          </cell>
          <cell r="H523">
            <v>0</v>
          </cell>
          <cell r="I523">
            <v>0</v>
          </cell>
          <cell r="J523">
            <v>0</v>
          </cell>
          <cell r="K523">
            <v>0</v>
          </cell>
        </row>
        <row r="524">
          <cell r="B524">
            <v>13126160702</v>
          </cell>
          <cell r="C524">
            <v>0</v>
          </cell>
          <cell r="D524">
            <v>0</v>
          </cell>
          <cell r="E524">
            <v>0</v>
          </cell>
          <cell r="F524">
            <v>0</v>
          </cell>
          <cell r="G524">
            <v>0</v>
          </cell>
          <cell r="H524">
            <v>0</v>
          </cell>
          <cell r="I524">
            <v>0</v>
          </cell>
          <cell r="J524">
            <v>0</v>
          </cell>
          <cell r="K524">
            <v>0</v>
          </cell>
        </row>
        <row r="525">
          <cell r="B525">
            <v>13108160701</v>
          </cell>
          <cell r="C525">
            <v>0</v>
          </cell>
          <cell r="D525">
            <v>0</v>
          </cell>
          <cell r="E525">
            <v>0</v>
          </cell>
          <cell r="F525">
            <v>0</v>
          </cell>
          <cell r="G525">
            <v>0</v>
          </cell>
          <cell r="H525">
            <v>0</v>
          </cell>
          <cell r="I525">
            <v>0</v>
          </cell>
          <cell r="J525">
            <v>110892186</v>
          </cell>
          <cell r="K525">
            <v>0</v>
          </cell>
        </row>
        <row r="526">
          <cell r="B526">
            <v>13109150702</v>
          </cell>
          <cell r="C526">
            <v>0</v>
          </cell>
          <cell r="D526">
            <v>0</v>
          </cell>
          <cell r="E526">
            <v>0</v>
          </cell>
          <cell r="F526">
            <v>0</v>
          </cell>
          <cell r="G526">
            <v>0</v>
          </cell>
          <cell r="H526">
            <v>0</v>
          </cell>
          <cell r="I526">
            <v>0</v>
          </cell>
          <cell r="J526">
            <v>0</v>
          </cell>
          <cell r="K526">
            <v>0</v>
          </cell>
        </row>
        <row r="527">
          <cell r="B527">
            <v>13116160701</v>
          </cell>
          <cell r="C527">
            <v>0</v>
          </cell>
          <cell r="D527">
            <v>0</v>
          </cell>
          <cell r="E527">
            <v>0</v>
          </cell>
          <cell r="F527">
            <v>0</v>
          </cell>
          <cell r="G527">
            <v>0</v>
          </cell>
          <cell r="H527">
            <v>0</v>
          </cell>
          <cell r="I527">
            <v>117376215</v>
          </cell>
          <cell r="J527">
            <v>0</v>
          </cell>
          <cell r="K527">
            <v>0</v>
          </cell>
        </row>
        <row r="528">
          <cell r="B528">
            <v>13403160706</v>
          </cell>
          <cell r="C528">
            <v>0</v>
          </cell>
          <cell r="D528">
            <v>0</v>
          </cell>
          <cell r="E528">
            <v>112484594</v>
          </cell>
          <cell r="F528">
            <v>0</v>
          </cell>
          <cell r="G528">
            <v>0</v>
          </cell>
          <cell r="H528">
            <v>0</v>
          </cell>
          <cell r="I528">
            <v>0</v>
          </cell>
          <cell r="J528">
            <v>33083704</v>
          </cell>
          <cell r="K528">
            <v>0</v>
          </cell>
        </row>
        <row r="529">
          <cell r="B529">
            <v>5404160704</v>
          </cell>
          <cell r="C529">
            <v>0</v>
          </cell>
          <cell r="D529">
            <v>0</v>
          </cell>
          <cell r="E529">
            <v>0</v>
          </cell>
          <cell r="F529">
            <v>0</v>
          </cell>
          <cell r="G529">
            <v>0</v>
          </cell>
          <cell r="H529">
            <v>0</v>
          </cell>
          <cell r="I529">
            <v>0</v>
          </cell>
          <cell r="J529">
            <v>0</v>
          </cell>
          <cell r="K529">
            <v>0</v>
          </cell>
        </row>
        <row r="530">
          <cell r="B530">
            <v>9202160729</v>
          </cell>
          <cell r="C530">
            <v>0</v>
          </cell>
          <cell r="D530">
            <v>0</v>
          </cell>
          <cell r="E530">
            <v>0</v>
          </cell>
          <cell r="F530">
            <v>0</v>
          </cell>
          <cell r="G530">
            <v>0</v>
          </cell>
          <cell r="H530">
            <v>0</v>
          </cell>
          <cell r="I530">
            <v>0</v>
          </cell>
          <cell r="J530">
            <v>0</v>
          </cell>
          <cell r="K530">
            <v>0</v>
          </cell>
        </row>
        <row r="531">
          <cell r="B531">
            <v>10101150709</v>
          </cell>
          <cell r="C531">
            <v>0</v>
          </cell>
          <cell r="D531">
            <v>0</v>
          </cell>
          <cell r="E531">
            <v>0</v>
          </cell>
          <cell r="F531">
            <v>0</v>
          </cell>
          <cell r="G531">
            <v>0</v>
          </cell>
          <cell r="H531">
            <v>0</v>
          </cell>
          <cell r="I531">
            <v>0</v>
          </cell>
          <cell r="J531">
            <v>0</v>
          </cell>
          <cell r="K531">
            <v>0</v>
          </cell>
        </row>
        <row r="532">
          <cell r="B532">
            <v>10101160711</v>
          </cell>
          <cell r="C532">
            <v>0</v>
          </cell>
          <cell r="D532">
            <v>0</v>
          </cell>
          <cell r="E532">
            <v>0</v>
          </cell>
          <cell r="F532">
            <v>0</v>
          </cell>
          <cell r="G532">
            <v>0</v>
          </cell>
          <cell r="H532">
            <v>0</v>
          </cell>
          <cell r="I532">
            <v>0</v>
          </cell>
          <cell r="J532">
            <v>0</v>
          </cell>
          <cell r="K532">
            <v>25904952</v>
          </cell>
        </row>
        <row r="533">
          <cell r="B533">
            <v>11202151002</v>
          </cell>
          <cell r="C533">
            <v>0</v>
          </cell>
          <cell r="D533">
            <v>0</v>
          </cell>
          <cell r="E533">
            <v>0</v>
          </cell>
          <cell r="F533">
            <v>14400000</v>
          </cell>
          <cell r="G533">
            <v>0</v>
          </cell>
          <cell r="H533">
            <v>0</v>
          </cell>
          <cell r="I533">
            <v>0</v>
          </cell>
          <cell r="J533">
            <v>0</v>
          </cell>
          <cell r="K533">
            <v>0</v>
          </cell>
        </row>
        <row r="534">
          <cell r="B534">
            <v>13603160703</v>
          </cell>
          <cell r="C534">
            <v>0</v>
          </cell>
          <cell r="D534">
            <v>0</v>
          </cell>
          <cell r="E534">
            <v>0</v>
          </cell>
          <cell r="F534">
            <v>0</v>
          </cell>
          <cell r="G534">
            <v>0</v>
          </cell>
          <cell r="H534">
            <v>0</v>
          </cell>
          <cell r="I534">
            <v>0</v>
          </cell>
          <cell r="J534">
            <v>0</v>
          </cell>
          <cell r="K534">
            <v>0</v>
          </cell>
        </row>
        <row r="535">
          <cell r="B535">
            <v>12401140708</v>
          </cell>
          <cell r="C535">
            <v>0</v>
          </cell>
          <cell r="D535">
            <v>0</v>
          </cell>
          <cell r="E535">
            <v>0</v>
          </cell>
          <cell r="F535">
            <v>0</v>
          </cell>
          <cell r="G535">
            <v>0</v>
          </cell>
          <cell r="H535">
            <v>0</v>
          </cell>
          <cell r="I535">
            <v>0</v>
          </cell>
          <cell r="J535">
            <v>0</v>
          </cell>
          <cell r="K535">
            <v>0</v>
          </cell>
        </row>
        <row r="536">
          <cell r="B536">
            <v>9204140719</v>
          </cell>
          <cell r="C536">
            <v>0</v>
          </cell>
          <cell r="D536">
            <v>0</v>
          </cell>
          <cell r="E536">
            <v>0</v>
          </cell>
          <cell r="F536">
            <v>0</v>
          </cell>
          <cell r="G536">
            <v>0</v>
          </cell>
          <cell r="H536">
            <v>0</v>
          </cell>
          <cell r="I536">
            <v>0</v>
          </cell>
          <cell r="J536">
            <v>48360694</v>
          </cell>
          <cell r="K536">
            <v>0</v>
          </cell>
        </row>
        <row r="537">
          <cell r="B537">
            <v>9209160504</v>
          </cell>
          <cell r="C537">
            <v>0</v>
          </cell>
          <cell r="D537">
            <v>3000000</v>
          </cell>
          <cell r="E537">
            <v>0</v>
          </cell>
          <cell r="F537">
            <v>0</v>
          </cell>
          <cell r="G537">
            <v>0</v>
          </cell>
          <cell r="H537">
            <v>0</v>
          </cell>
          <cell r="I537">
            <v>0</v>
          </cell>
          <cell r="J537">
            <v>0</v>
          </cell>
          <cell r="K537">
            <v>0</v>
          </cell>
        </row>
        <row r="538">
          <cell r="B538">
            <v>5401160706</v>
          </cell>
          <cell r="C538">
            <v>0</v>
          </cell>
          <cell r="D538">
            <v>0</v>
          </cell>
          <cell r="E538">
            <v>0</v>
          </cell>
          <cell r="F538">
            <v>0</v>
          </cell>
          <cell r="G538">
            <v>0</v>
          </cell>
          <cell r="H538">
            <v>0</v>
          </cell>
          <cell r="I538">
            <v>0</v>
          </cell>
          <cell r="J538">
            <v>0</v>
          </cell>
          <cell r="K538">
            <v>0</v>
          </cell>
        </row>
        <row r="539">
          <cell r="B539">
            <v>14108160301</v>
          </cell>
          <cell r="C539">
            <v>0</v>
          </cell>
          <cell r="D539">
            <v>0</v>
          </cell>
          <cell r="E539">
            <v>0</v>
          </cell>
          <cell r="F539">
            <v>0</v>
          </cell>
          <cell r="G539">
            <v>0</v>
          </cell>
          <cell r="H539">
            <v>0</v>
          </cell>
          <cell r="I539">
            <v>0</v>
          </cell>
          <cell r="J539">
            <v>0</v>
          </cell>
          <cell r="K539">
            <v>0</v>
          </cell>
        </row>
        <row r="540">
          <cell r="B540">
            <v>8416130404</v>
          </cell>
          <cell r="C540">
            <v>0</v>
          </cell>
          <cell r="D540">
            <v>0</v>
          </cell>
          <cell r="E540">
            <v>0</v>
          </cell>
          <cell r="F540">
            <v>0</v>
          </cell>
          <cell r="G540">
            <v>0</v>
          </cell>
          <cell r="H540">
            <v>0</v>
          </cell>
          <cell r="I540">
            <v>0</v>
          </cell>
          <cell r="J540">
            <v>0</v>
          </cell>
          <cell r="K540">
            <v>6218700</v>
          </cell>
        </row>
        <row r="541">
          <cell r="B541">
            <v>5105160702</v>
          </cell>
          <cell r="C541">
            <v>0</v>
          </cell>
          <cell r="D541">
            <v>0</v>
          </cell>
          <cell r="E541">
            <v>0</v>
          </cell>
          <cell r="F541">
            <v>0</v>
          </cell>
          <cell r="G541">
            <v>0</v>
          </cell>
          <cell r="H541">
            <v>0</v>
          </cell>
          <cell r="I541">
            <v>0</v>
          </cell>
          <cell r="J541">
            <v>0</v>
          </cell>
          <cell r="K541">
            <v>0</v>
          </cell>
        </row>
        <row r="542">
          <cell r="B542">
            <v>5404160705</v>
          </cell>
          <cell r="C542">
            <v>0</v>
          </cell>
          <cell r="D542">
            <v>0</v>
          </cell>
          <cell r="E542">
            <v>0</v>
          </cell>
          <cell r="F542">
            <v>0</v>
          </cell>
          <cell r="G542">
            <v>0</v>
          </cell>
          <cell r="H542">
            <v>0</v>
          </cell>
          <cell r="I542">
            <v>0</v>
          </cell>
          <cell r="J542">
            <v>0</v>
          </cell>
          <cell r="K542">
            <v>0</v>
          </cell>
        </row>
        <row r="543">
          <cell r="B543">
            <v>10305150714</v>
          </cell>
          <cell r="C543">
            <v>0</v>
          </cell>
          <cell r="D543">
            <v>0</v>
          </cell>
          <cell r="E543">
            <v>0</v>
          </cell>
          <cell r="F543">
            <v>0</v>
          </cell>
          <cell r="G543">
            <v>0</v>
          </cell>
          <cell r="H543">
            <v>0</v>
          </cell>
          <cell r="I543">
            <v>0</v>
          </cell>
          <cell r="J543">
            <v>0</v>
          </cell>
          <cell r="K543">
            <v>0</v>
          </cell>
        </row>
        <row r="544">
          <cell r="B544">
            <v>14201160806</v>
          </cell>
          <cell r="C544">
            <v>0</v>
          </cell>
          <cell r="D544">
            <v>0</v>
          </cell>
          <cell r="E544">
            <v>0</v>
          </cell>
          <cell r="F544">
            <v>0</v>
          </cell>
          <cell r="G544">
            <v>0</v>
          </cell>
          <cell r="H544">
            <v>0</v>
          </cell>
          <cell r="I544">
            <v>0</v>
          </cell>
          <cell r="J544">
            <v>0</v>
          </cell>
          <cell r="K544">
            <v>0</v>
          </cell>
        </row>
        <row r="545">
          <cell r="B545">
            <v>12302160801</v>
          </cell>
          <cell r="C545">
            <v>0</v>
          </cell>
          <cell r="D545">
            <v>0</v>
          </cell>
          <cell r="E545">
            <v>0</v>
          </cell>
          <cell r="F545">
            <v>0</v>
          </cell>
          <cell r="G545">
            <v>0</v>
          </cell>
          <cell r="H545">
            <v>0</v>
          </cell>
          <cell r="I545">
            <v>0</v>
          </cell>
          <cell r="J545">
            <v>0</v>
          </cell>
          <cell r="K545">
            <v>0</v>
          </cell>
        </row>
        <row r="546">
          <cell r="B546">
            <v>9106160402</v>
          </cell>
          <cell r="C546">
            <v>0</v>
          </cell>
          <cell r="D546">
            <v>0</v>
          </cell>
          <cell r="E546">
            <v>0</v>
          </cell>
          <cell r="F546">
            <v>0</v>
          </cell>
          <cell r="G546">
            <v>0</v>
          </cell>
          <cell r="H546">
            <v>54580960</v>
          </cell>
          <cell r="I546">
            <v>0</v>
          </cell>
          <cell r="J546">
            <v>0</v>
          </cell>
          <cell r="K546">
            <v>0</v>
          </cell>
        </row>
        <row r="547">
          <cell r="B547">
            <v>5701161501</v>
          </cell>
          <cell r="C547">
            <v>0</v>
          </cell>
          <cell r="D547">
            <v>0</v>
          </cell>
          <cell r="E547">
            <v>0</v>
          </cell>
          <cell r="F547">
            <v>0</v>
          </cell>
          <cell r="G547">
            <v>0</v>
          </cell>
          <cell r="H547">
            <v>0</v>
          </cell>
          <cell r="I547">
            <v>0</v>
          </cell>
          <cell r="J547">
            <v>0</v>
          </cell>
          <cell r="K547">
            <v>0</v>
          </cell>
        </row>
        <row r="548">
          <cell r="B548">
            <v>6109161003</v>
          </cell>
          <cell r="C548">
            <v>0</v>
          </cell>
          <cell r="D548">
            <v>0</v>
          </cell>
          <cell r="E548">
            <v>0</v>
          </cell>
          <cell r="F548">
            <v>0</v>
          </cell>
          <cell r="G548">
            <v>0</v>
          </cell>
          <cell r="H548">
            <v>0</v>
          </cell>
          <cell r="I548">
            <v>0</v>
          </cell>
          <cell r="J548">
            <v>0</v>
          </cell>
          <cell r="K548">
            <v>0</v>
          </cell>
        </row>
        <row r="549">
          <cell r="B549">
            <v>13403161004</v>
          </cell>
          <cell r="C549">
            <v>0</v>
          </cell>
          <cell r="D549">
            <v>0</v>
          </cell>
          <cell r="E549">
            <v>0</v>
          </cell>
          <cell r="F549">
            <v>0</v>
          </cell>
          <cell r="G549">
            <v>30080000</v>
          </cell>
          <cell r="H549">
            <v>0</v>
          </cell>
          <cell r="I549">
            <v>0</v>
          </cell>
          <cell r="J549">
            <v>0</v>
          </cell>
          <cell r="K549">
            <v>0</v>
          </cell>
        </row>
        <row r="550">
          <cell r="B550">
            <v>13102161007</v>
          </cell>
          <cell r="C550">
            <v>0</v>
          </cell>
          <cell r="D550">
            <v>0</v>
          </cell>
          <cell r="E550">
            <v>0</v>
          </cell>
          <cell r="F550">
            <v>0</v>
          </cell>
          <cell r="G550">
            <v>28896000</v>
          </cell>
          <cell r="H550">
            <v>0</v>
          </cell>
          <cell r="I550">
            <v>0</v>
          </cell>
          <cell r="J550">
            <v>0</v>
          </cell>
          <cell r="K550">
            <v>0</v>
          </cell>
        </row>
        <row r="551">
          <cell r="B551">
            <v>1404160704</v>
          </cell>
          <cell r="C551">
            <v>0</v>
          </cell>
          <cell r="D551">
            <v>0</v>
          </cell>
          <cell r="E551">
            <v>0</v>
          </cell>
          <cell r="F551">
            <v>0</v>
          </cell>
          <cell r="G551">
            <v>0</v>
          </cell>
          <cell r="H551">
            <v>0</v>
          </cell>
          <cell r="I551">
            <v>0</v>
          </cell>
          <cell r="J551">
            <v>0</v>
          </cell>
          <cell r="K551">
            <v>0</v>
          </cell>
        </row>
        <row r="552">
          <cell r="B552">
            <v>15202160701</v>
          </cell>
          <cell r="C552">
            <v>0</v>
          </cell>
          <cell r="D552">
            <v>0</v>
          </cell>
          <cell r="E552">
            <v>0</v>
          </cell>
          <cell r="F552">
            <v>0</v>
          </cell>
          <cell r="G552">
            <v>0</v>
          </cell>
          <cell r="H552">
            <v>0</v>
          </cell>
          <cell r="I552">
            <v>0</v>
          </cell>
          <cell r="J552">
            <v>0</v>
          </cell>
          <cell r="K552">
            <v>0</v>
          </cell>
        </row>
        <row r="553">
          <cell r="B553">
            <v>15202160702</v>
          </cell>
          <cell r="C553">
            <v>0</v>
          </cell>
          <cell r="D553">
            <v>0</v>
          </cell>
          <cell r="E553">
            <v>0</v>
          </cell>
          <cell r="F553">
            <v>0</v>
          </cell>
          <cell r="G553">
            <v>0</v>
          </cell>
          <cell r="H553">
            <v>0</v>
          </cell>
          <cell r="I553">
            <v>0</v>
          </cell>
          <cell r="J553">
            <v>0</v>
          </cell>
          <cell r="K553">
            <v>0</v>
          </cell>
        </row>
        <row r="554">
          <cell r="B554">
            <v>15201160704</v>
          </cell>
          <cell r="C554">
            <v>0</v>
          </cell>
          <cell r="D554">
            <v>0</v>
          </cell>
          <cell r="E554">
            <v>0</v>
          </cell>
          <cell r="F554">
            <v>0</v>
          </cell>
          <cell r="G554">
            <v>0</v>
          </cell>
          <cell r="H554">
            <v>0</v>
          </cell>
          <cell r="I554">
            <v>0</v>
          </cell>
          <cell r="J554">
            <v>0</v>
          </cell>
          <cell r="K554">
            <v>0</v>
          </cell>
        </row>
        <row r="555">
          <cell r="B555">
            <v>15201160705</v>
          </cell>
          <cell r="C555">
            <v>0</v>
          </cell>
          <cell r="D555">
            <v>0</v>
          </cell>
          <cell r="E555">
            <v>0</v>
          </cell>
          <cell r="F555">
            <v>0</v>
          </cell>
          <cell r="G555">
            <v>0</v>
          </cell>
          <cell r="H555">
            <v>0</v>
          </cell>
          <cell r="I555">
            <v>0</v>
          </cell>
          <cell r="J555">
            <v>0</v>
          </cell>
          <cell r="K555">
            <v>0</v>
          </cell>
        </row>
        <row r="556">
          <cell r="B556">
            <v>8101161004</v>
          </cell>
          <cell r="C556">
            <v>0</v>
          </cell>
          <cell r="D556">
            <v>54000000</v>
          </cell>
          <cell r="E556">
            <v>0</v>
          </cell>
          <cell r="F556">
            <v>0</v>
          </cell>
          <cell r="G556">
            <v>0</v>
          </cell>
          <cell r="H556">
            <v>0</v>
          </cell>
          <cell r="I556">
            <v>0</v>
          </cell>
          <cell r="J556">
            <v>0</v>
          </cell>
          <cell r="K556">
            <v>0</v>
          </cell>
        </row>
        <row r="557">
          <cell r="B557">
            <v>8103161003</v>
          </cell>
          <cell r="C557">
            <v>0</v>
          </cell>
          <cell r="D557">
            <v>0</v>
          </cell>
          <cell r="E557">
            <v>0</v>
          </cell>
          <cell r="F557">
            <v>0</v>
          </cell>
          <cell r="G557">
            <v>0</v>
          </cell>
          <cell r="H557">
            <v>0</v>
          </cell>
          <cell r="I557">
            <v>0</v>
          </cell>
          <cell r="J557">
            <v>0</v>
          </cell>
          <cell r="K557">
            <v>0</v>
          </cell>
        </row>
        <row r="558">
          <cell r="B558">
            <v>12103130701</v>
          </cell>
          <cell r="C558">
            <v>0</v>
          </cell>
          <cell r="D558">
            <v>0</v>
          </cell>
          <cell r="E558">
            <v>0</v>
          </cell>
          <cell r="F558">
            <v>0</v>
          </cell>
          <cell r="G558">
            <v>0</v>
          </cell>
          <cell r="H558">
            <v>0</v>
          </cell>
          <cell r="I558">
            <v>0</v>
          </cell>
          <cell r="J558">
            <v>0</v>
          </cell>
          <cell r="K558">
            <v>0</v>
          </cell>
        </row>
        <row r="559">
          <cell r="B559">
            <v>10202150414</v>
          </cell>
          <cell r="C559">
            <v>0</v>
          </cell>
          <cell r="D559">
            <v>0</v>
          </cell>
          <cell r="E559">
            <v>0</v>
          </cell>
          <cell r="F559">
            <v>0</v>
          </cell>
          <cell r="G559">
            <v>0</v>
          </cell>
          <cell r="H559">
            <v>0</v>
          </cell>
          <cell r="I559">
            <v>0</v>
          </cell>
          <cell r="J559">
            <v>0</v>
          </cell>
          <cell r="K559">
            <v>0</v>
          </cell>
        </row>
        <row r="560">
          <cell r="B560">
            <v>6307150801</v>
          </cell>
          <cell r="C560">
            <v>0</v>
          </cell>
          <cell r="D560">
            <v>0</v>
          </cell>
          <cell r="E560">
            <v>0</v>
          </cell>
          <cell r="F560">
            <v>0</v>
          </cell>
          <cell r="G560">
            <v>0</v>
          </cell>
          <cell r="H560">
            <v>0</v>
          </cell>
          <cell r="I560">
            <v>0</v>
          </cell>
          <cell r="J560">
            <v>0</v>
          </cell>
          <cell r="K560">
            <v>0</v>
          </cell>
        </row>
        <row r="561">
          <cell r="B561">
            <v>1107161005</v>
          </cell>
          <cell r="C561">
            <v>0</v>
          </cell>
          <cell r="D561">
            <v>0</v>
          </cell>
          <cell r="E561">
            <v>0</v>
          </cell>
          <cell r="F561">
            <v>0</v>
          </cell>
          <cell r="G561">
            <v>0</v>
          </cell>
          <cell r="H561">
            <v>0</v>
          </cell>
          <cell r="I561">
            <v>0</v>
          </cell>
          <cell r="J561">
            <v>6400002</v>
          </cell>
          <cell r="K561">
            <v>0</v>
          </cell>
        </row>
        <row r="562">
          <cell r="B562">
            <v>10102160709</v>
          </cell>
          <cell r="C562">
            <v>0</v>
          </cell>
          <cell r="D562">
            <v>0</v>
          </cell>
          <cell r="E562">
            <v>0</v>
          </cell>
          <cell r="F562">
            <v>0</v>
          </cell>
          <cell r="G562">
            <v>0</v>
          </cell>
          <cell r="H562">
            <v>0</v>
          </cell>
          <cell r="I562">
            <v>0</v>
          </cell>
          <cell r="J562">
            <v>0</v>
          </cell>
          <cell r="K562">
            <v>0</v>
          </cell>
        </row>
        <row r="563">
          <cell r="B563">
            <v>9121140712</v>
          </cell>
          <cell r="C563">
            <v>0</v>
          </cell>
          <cell r="D563">
            <v>0</v>
          </cell>
          <cell r="E563">
            <v>0</v>
          </cell>
          <cell r="F563">
            <v>0</v>
          </cell>
          <cell r="G563">
            <v>0</v>
          </cell>
          <cell r="H563">
            <v>0</v>
          </cell>
          <cell r="I563">
            <v>0</v>
          </cell>
          <cell r="J563">
            <v>0</v>
          </cell>
          <cell r="K563">
            <v>0</v>
          </cell>
        </row>
        <row r="564">
          <cell r="B564">
            <v>9202140716</v>
          </cell>
          <cell r="C564">
            <v>0</v>
          </cell>
          <cell r="D564">
            <v>0</v>
          </cell>
          <cell r="E564">
            <v>0</v>
          </cell>
          <cell r="F564">
            <v>0</v>
          </cell>
          <cell r="G564">
            <v>0</v>
          </cell>
          <cell r="H564">
            <v>0</v>
          </cell>
          <cell r="I564">
            <v>0</v>
          </cell>
          <cell r="J564">
            <v>0</v>
          </cell>
          <cell r="K564">
            <v>0</v>
          </cell>
        </row>
        <row r="565">
          <cell r="B565">
            <v>9103140713</v>
          </cell>
          <cell r="C565">
            <v>0</v>
          </cell>
          <cell r="D565">
            <v>0</v>
          </cell>
          <cell r="E565">
            <v>0</v>
          </cell>
          <cell r="F565">
            <v>0</v>
          </cell>
          <cell r="G565">
            <v>0</v>
          </cell>
          <cell r="H565">
            <v>0</v>
          </cell>
          <cell r="I565">
            <v>0</v>
          </cell>
          <cell r="J565">
            <v>0</v>
          </cell>
          <cell r="K565">
            <v>0</v>
          </cell>
        </row>
        <row r="566">
          <cell r="B566">
            <v>13503130712</v>
          </cell>
          <cell r="C566">
            <v>0</v>
          </cell>
          <cell r="D566">
            <v>0</v>
          </cell>
          <cell r="E566">
            <v>0</v>
          </cell>
          <cell r="F566">
            <v>0</v>
          </cell>
          <cell r="G566">
            <v>0</v>
          </cell>
          <cell r="H566">
            <v>0</v>
          </cell>
          <cell r="I566">
            <v>0</v>
          </cell>
          <cell r="J566">
            <v>0</v>
          </cell>
          <cell r="K566">
            <v>0</v>
          </cell>
        </row>
        <row r="567">
          <cell r="B567">
            <v>9104160704</v>
          </cell>
          <cell r="C567">
            <v>0</v>
          </cell>
          <cell r="D567">
            <v>0</v>
          </cell>
          <cell r="E567">
            <v>0</v>
          </cell>
          <cell r="F567">
            <v>0</v>
          </cell>
          <cell r="G567">
            <v>0</v>
          </cell>
          <cell r="H567">
            <v>0</v>
          </cell>
          <cell r="I567">
            <v>0</v>
          </cell>
          <cell r="J567">
            <v>0</v>
          </cell>
          <cell r="K567">
            <v>0</v>
          </cell>
        </row>
        <row r="568">
          <cell r="B568">
            <v>14108160705</v>
          </cell>
          <cell r="C568">
            <v>0</v>
          </cell>
          <cell r="D568">
            <v>0</v>
          </cell>
          <cell r="E568">
            <v>0</v>
          </cell>
          <cell r="F568">
            <v>0</v>
          </cell>
          <cell r="G568">
            <v>0</v>
          </cell>
          <cell r="H568">
            <v>0</v>
          </cell>
          <cell r="I568">
            <v>0</v>
          </cell>
          <cell r="J568">
            <v>0</v>
          </cell>
          <cell r="K568">
            <v>0</v>
          </cell>
        </row>
        <row r="569">
          <cell r="B569">
            <v>14108160411</v>
          </cell>
          <cell r="C569">
            <v>0</v>
          </cell>
          <cell r="D569">
            <v>0</v>
          </cell>
          <cell r="E569">
            <v>0</v>
          </cell>
          <cell r="F569">
            <v>0</v>
          </cell>
          <cell r="G569">
            <v>0</v>
          </cell>
          <cell r="H569">
            <v>0</v>
          </cell>
          <cell r="I569">
            <v>0</v>
          </cell>
          <cell r="J569">
            <v>0</v>
          </cell>
          <cell r="K569">
            <v>0</v>
          </cell>
        </row>
        <row r="570">
          <cell r="B570">
            <v>7103160402</v>
          </cell>
          <cell r="C570">
            <v>0</v>
          </cell>
          <cell r="D570">
            <v>0</v>
          </cell>
          <cell r="E570">
            <v>0</v>
          </cell>
          <cell r="F570">
            <v>0</v>
          </cell>
          <cell r="G570">
            <v>0</v>
          </cell>
          <cell r="H570">
            <v>0</v>
          </cell>
          <cell r="I570">
            <v>0</v>
          </cell>
          <cell r="J570">
            <v>0</v>
          </cell>
          <cell r="K570">
            <v>0</v>
          </cell>
        </row>
        <row r="571">
          <cell r="B571">
            <v>10105160705</v>
          </cell>
          <cell r="C571">
            <v>0</v>
          </cell>
          <cell r="D571">
            <v>0</v>
          </cell>
          <cell r="E571">
            <v>0</v>
          </cell>
          <cell r="F571">
            <v>0</v>
          </cell>
          <cell r="G571">
            <v>0</v>
          </cell>
          <cell r="H571">
            <v>0</v>
          </cell>
          <cell r="I571">
            <v>0</v>
          </cell>
          <cell r="J571">
            <v>0</v>
          </cell>
          <cell r="K571">
            <v>0</v>
          </cell>
        </row>
        <row r="572">
          <cell r="B572">
            <v>14106160710</v>
          </cell>
          <cell r="C572">
            <v>0</v>
          </cell>
          <cell r="D572">
            <v>0</v>
          </cell>
          <cell r="E572">
            <v>0</v>
          </cell>
          <cell r="F572">
            <v>0</v>
          </cell>
          <cell r="G572">
            <v>0</v>
          </cell>
          <cell r="H572">
            <v>0</v>
          </cell>
          <cell r="I572">
            <v>0</v>
          </cell>
          <cell r="J572">
            <v>0</v>
          </cell>
          <cell r="K572">
            <v>0</v>
          </cell>
        </row>
        <row r="573">
          <cell r="B573">
            <v>11302161006</v>
          </cell>
          <cell r="C573">
            <v>0</v>
          </cell>
          <cell r="D573">
            <v>0</v>
          </cell>
          <cell r="E573">
            <v>0</v>
          </cell>
          <cell r="F573">
            <v>0</v>
          </cell>
          <cell r="G573">
            <v>0</v>
          </cell>
          <cell r="H573">
            <v>0</v>
          </cell>
          <cell r="I573">
            <v>0</v>
          </cell>
          <cell r="J573">
            <v>0</v>
          </cell>
          <cell r="K573">
            <v>0</v>
          </cell>
        </row>
        <row r="574">
          <cell r="B574">
            <v>9209140703</v>
          </cell>
          <cell r="C574">
            <v>0</v>
          </cell>
          <cell r="D574">
            <v>0</v>
          </cell>
          <cell r="E574">
            <v>0</v>
          </cell>
          <cell r="F574">
            <v>0</v>
          </cell>
          <cell r="G574">
            <v>0</v>
          </cell>
          <cell r="H574">
            <v>0</v>
          </cell>
          <cell r="I574">
            <v>0</v>
          </cell>
          <cell r="J574">
            <v>0</v>
          </cell>
          <cell r="K574">
            <v>0</v>
          </cell>
        </row>
        <row r="575">
          <cell r="B575">
            <v>7109160707</v>
          </cell>
          <cell r="C575">
            <v>0</v>
          </cell>
          <cell r="D575">
            <v>0</v>
          </cell>
          <cell r="E575">
            <v>0</v>
          </cell>
          <cell r="F575">
            <v>0</v>
          </cell>
          <cell r="G575">
            <v>0</v>
          </cell>
          <cell r="H575">
            <v>0</v>
          </cell>
          <cell r="I575">
            <v>0</v>
          </cell>
          <cell r="J575">
            <v>0</v>
          </cell>
          <cell r="K575">
            <v>0</v>
          </cell>
        </row>
        <row r="576">
          <cell r="B576">
            <v>7308161005</v>
          </cell>
          <cell r="C576">
            <v>0</v>
          </cell>
          <cell r="D576">
            <v>0</v>
          </cell>
          <cell r="E576">
            <v>0</v>
          </cell>
          <cell r="F576">
            <v>0</v>
          </cell>
          <cell r="G576">
            <v>0</v>
          </cell>
          <cell r="H576">
            <v>0</v>
          </cell>
          <cell r="I576">
            <v>0</v>
          </cell>
          <cell r="J576">
            <v>0</v>
          </cell>
          <cell r="K576">
            <v>0</v>
          </cell>
        </row>
        <row r="577">
          <cell r="B577">
            <v>8207161005</v>
          </cell>
          <cell r="C577">
            <v>0</v>
          </cell>
          <cell r="D577">
            <v>0</v>
          </cell>
          <cell r="E577">
            <v>0</v>
          </cell>
          <cell r="F577">
            <v>0</v>
          </cell>
          <cell r="G577">
            <v>0</v>
          </cell>
          <cell r="H577">
            <v>0</v>
          </cell>
          <cell r="I577">
            <v>0</v>
          </cell>
          <cell r="J577">
            <v>0</v>
          </cell>
          <cell r="K577">
            <v>0</v>
          </cell>
        </row>
        <row r="578">
          <cell r="B578">
            <v>4303160706</v>
          </cell>
          <cell r="C578">
            <v>0</v>
          </cell>
          <cell r="D578">
            <v>0</v>
          </cell>
          <cell r="E578">
            <v>0</v>
          </cell>
          <cell r="F578">
            <v>0</v>
          </cell>
          <cell r="G578">
            <v>0</v>
          </cell>
          <cell r="H578">
            <v>0</v>
          </cell>
          <cell r="I578">
            <v>50004262</v>
          </cell>
          <cell r="J578">
            <v>0</v>
          </cell>
          <cell r="K578">
            <v>0</v>
          </cell>
        </row>
        <row r="579">
          <cell r="B579">
            <v>8111140707</v>
          </cell>
          <cell r="C579">
            <v>0</v>
          </cell>
          <cell r="D579">
            <v>0</v>
          </cell>
          <cell r="E579">
            <v>0</v>
          </cell>
          <cell r="F579">
            <v>0</v>
          </cell>
          <cell r="G579">
            <v>0</v>
          </cell>
          <cell r="H579">
            <v>0</v>
          </cell>
          <cell r="I579">
            <v>0</v>
          </cell>
          <cell r="J579">
            <v>0</v>
          </cell>
          <cell r="K579">
            <v>0</v>
          </cell>
        </row>
        <row r="580">
          <cell r="B580">
            <v>13501150707</v>
          </cell>
          <cell r="C580">
            <v>0</v>
          </cell>
          <cell r="D580">
            <v>0</v>
          </cell>
          <cell r="E580">
            <v>0</v>
          </cell>
          <cell r="F580">
            <v>0</v>
          </cell>
          <cell r="G580">
            <v>0</v>
          </cell>
          <cell r="H580">
            <v>0</v>
          </cell>
          <cell r="I580">
            <v>0</v>
          </cell>
          <cell r="J580">
            <v>0</v>
          </cell>
          <cell r="K580">
            <v>0</v>
          </cell>
        </row>
        <row r="581">
          <cell r="B581">
            <v>7307161008</v>
          </cell>
          <cell r="C581">
            <v>0</v>
          </cell>
          <cell r="D581">
            <v>0</v>
          </cell>
          <cell r="E581">
            <v>0</v>
          </cell>
          <cell r="F581">
            <v>0</v>
          </cell>
          <cell r="G581">
            <v>0</v>
          </cell>
          <cell r="H581">
            <v>0</v>
          </cell>
          <cell r="I581">
            <v>0</v>
          </cell>
          <cell r="J581">
            <v>0</v>
          </cell>
          <cell r="K581">
            <v>0</v>
          </cell>
        </row>
        <row r="582">
          <cell r="B582">
            <v>9904160501</v>
          </cell>
          <cell r="C582">
            <v>0</v>
          </cell>
          <cell r="D582">
            <v>0</v>
          </cell>
          <cell r="E582">
            <v>70632000</v>
          </cell>
          <cell r="F582">
            <v>0</v>
          </cell>
          <cell r="G582">
            <v>0</v>
          </cell>
          <cell r="H582">
            <v>0</v>
          </cell>
          <cell r="I582">
            <v>0</v>
          </cell>
          <cell r="J582">
            <v>0</v>
          </cell>
          <cell r="K582">
            <v>0</v>
          </cell>
        </row>
        <row r="583">
          <cell r="B583">
            <v>60344</v>
          </cell>
          <cell r="C583">
            <v>0</v>
          </cell>
          <cell r="D583">
            <v>0</v>
          </cell>
          <cell r="E583">
            <v>0</v>
          </cell>
          <cell r="F583">
            <v>0</v>
          </cell>
          <cell r="G583">
            <v>0</v>
          </cell>
          <cell r="H583">
            <v>0</v>
          </cell>
          <cell r="I583">
            <v>0</v>
          </cell>
          <cell r="J583">
            <v>0</v>
          </cell>
          <cell r="K583">
            <v>0</v>
          </cell>
        </row>
        <row r="584">
          <cell r="B584">
            <v>13105160801</v>
          </cell>
          <cell r="C584">
            <v>0</v>
          </cell>
          <cell r="D584">
            <v>0</v>
          </cell>
          <cell r="E584">
            <v>0</v>
          </cell>
          <cell r="F584">
            <v>0</v>
          </cell>
          <cell r="G584">
            <v>0</v>
          </cell>
          <cell r="H584">
            <v>0</v>
          </cell>
          <cell r="I584">
            <v>0</v>
          </cell>
          <cell r="J584">
            <v>0</v>
          </cell>
          <cell r="K584">
            <v>0</v>
          </cell>
        </row>
        <row r="585">
          <cell r="B585">
            <v>2301150704</v>
          </cell>
          <cell r="C585">
            <v>0</v>
          </cell>
          <cell r="D585">
            <v>0</v>
          </cell>
          <cell r="E585">
            <v>0</v>
          </cell>
          <cell r="F585">
            <v>0</v>
          </cell>
          <cell r="G585">
            <v>0</v>
          </cell>
          <cell r="H585">
            <v>0</v>
          </cell>
          <cell r="I585">
            <v>0</v>
          </cell>
          <cell r="J585">
            <v>0</v>
          </cell>
          <cell r="K585">
            <v>0</v>
          </cell>
        </row>
        <row r="586">
          <cell r="B586">
            <v>7307160404</v>
          </cell>
          <cell r="C586">
            <v>0</v>
          </cell>
          <cell r="D586">
            <v>0</v>
          </cell>
          <cell r="E586">
            <v>0</v>
          </cell>
          <cell r="F586">
            <v>0</v>
          </cell>
          <cell r="G586">
            <v>0</v>
          </cell>
          <cell r="H586">
            <v>0</v>
          </cell>
          <cell r="I586">
            <v>0</v>
          </cell>
          <cell r="J586">
            <v>0</v>
          </cell>
          <cell r="K586">
            <v>0</v>
          </cell>
        </row>
        <row r="587">
          <cell r="B587">
            <v>8420161004</v>
          </cell>
          <cell r="C587">
            <v>0</v>
          </cell>
          <cell r="D587">
            <v>19200000</v>
          </cell>
          <cell r="E587">
            <v>0</v>
          </cell>
          <cell r="F587">
            <v>0</v>
          </cell>
          <cell r="G587">
            <v>0</v>
          </cell>
          <cell r="H587">
            <v>0</v>
          </cell>
          <cell r="I587">
            <v>0</v>
          </cell>
          <cell r="J587">
            <v>15360000</v>
          </cell>
          <cell r="K587">
            <v>0</v>
          </cell>
        </row>
        <row r="588">
          <cell r="B588">
            <v>10303161015</v>
          </cell>
          <cell r="C588">
            <v>0</v>
          </cell>
          <cell r="D588">
            <v>0</v>
          </cell>
          <cell r="E588">
            <v>0</v>
          </cell>
          <cell r="F588">
            <v>0</v>
          </cell>
          <cell r="G588">
            <v>0</v>
          </cell>
          <cell r="H588">
            <v>0</v>
          </cell>
          <cell r="I588">
            <v>0</v>
          </cell>
          <cell r="J588">
            <v>0</v>
          </cell>
          <cell r="K588">
            <v>0</v>
          </cell>
        </row>
        <row r="589">
          <cell r="B589">
            <v>9106151005</v>
          </cell>
          <cell r="C589">
            <v>0</v>
          </cell>
          <cell r="D589">
            <v>0</v>
          </cell>
          <cell r="E589">
            <v>0</v>
          </cell>
          <cell r="F589">
            <v>0</v>
          </cell>
          <cell r="G589">
            <v>0</v>
          </cell>
          <cell r="H589">
            <v>0</v>
          </cell>
          <cell r="I589">
            <v>0</v>
          </cell>
          <cell r="J589">
            <v>4500000</v>
          </cell>
          <cell r="K589">
            <v>0</v>
          </cell>
        </row>
        <row r="590">
          <cell r="B590">
            <v>12401140707</v>
          </cell>
          <cell r="C590">
            <v>0</v>
          </cell>
          <cell r="D590">
            <v>0</v>
          </cell>
          <cell r="E590">
            <v>0</v>
          </cell>
          <cell r="F590">
            <v>0</v>
          </cell>
          <cell r="G590">
            <v>0</v>
          </cell>
          <cell r="H590">
            <v>0</v>
          </cell>
          <cell r="I590">
            <v>0</v>
          </cell>
          <cell r="J590">
            <v>0</v>
          </cell>
          <cell r="K590">
            <v>0</v>
          </cell>
        </row>
        <row r="591">
          <cell r="B591">
            <v>9106140722</v>
          </cell>
          <cell r="C591">
            <v>0</v>
          </cell>
          <cell r="D591">
            <v>0</v>
          </cell>
          <cell r="E591">
            <v>0</v>
          </cell>
          <cell r="F591">
            <v>0</v>
          </cell>
          <cell r="G591">
            <v>0</v>
          </cell>
          <cell r="H591">
            <v>0</v>
          </cell>
          <cell r="I591">
            <v>0</v>
          </cell>
          <cell r="J591">
            <v>0</v>
          </cell>
          <cell r="K591">
            <v>13381351</v>
          </cell>
        </row>
        <row r="592">
          <cell r="B592">
            <v>8203130718</v>
          </cell>
          <cell r="C592">
            <v>0</v>
          </cell>
          <cell r="D592">
            <v>0</v>
          </cell>
          <cell r="E592">
            <v>0</v>
          </cell>
          <cell r="F592">
            <v>0</v>
          </cell>
          <cell r="G592">
            <v>0</v>
          </cell>
          <cell r="H592">
            <v>0</v>
          </cell>
          <cell r="I592">
            <v>0</v>
          </cell>
          <cell r="J592">
            <v>0</v>
          </cell>
          <cell r="K592">
            <v>9810893</v>
          </cell>
        </row>
        <row r="593">
          <cell r="B593">
            <v>9202140502</v>
          </cell>
          <cell r="C593">
            <v>0</v>
          </cell>
          <cell r="D593">
            <v>0</v>
          </cell>
          <cell r="E593">
            <v>0</v>
          </cell>
          <cell r="F593">
            <v>0</v>
          </cell>
          <cell r="G593">
            <v>0</v>
          </cell>
          <cell r="H593">
            <v>0</v>
          </cell>
          <cell r="I593">
            <v>0</v>
          </cell>
          <cell r="J593">
            <v>0</v>
          </cell>
          <cell r="K593">
            <v>0</v>
          </cell>
        </row>
        <row r="594">
          <cell r="B594">
            <v>5401140401</v>
          </cell>
          <cell r="C594">
            <v>0</v>
          </cell>
          <cell r="D594">
            <v>0</v>
          </cell>
          <cell r="E594">
            <v>0</v>
          </cell>
          <cell r="F594">
            <v>0</v>
          </cell>
          <cell r="G594">
            <v>0</v>
          </cell>
          <cell r="H594">
            <v>0</v>
          </cell>
          <cell r="I594">
            <v>0</v>
          </cell>
          <cell r="J594">
            <v>0</v>
          </cell>
          <cell r="K594">
            <v>0</v>
          </cell>
        </row>
        <row r="595">
          <cell r="B595">
            <v>10102160411</v>
          </cell>
          <cell r="C595">
            <v>0</v>
          </cell>
          <cell r="D595">
            <v>0</v>
          </cell>
          <cell r="E595">
            <v>0</v>
          </cell>
          <cell r="F595">
            <v>0</v>
          </cell>
          <cell r="G595">
            <v>0</v>
          </cell>
          <cell r="H595">
            <v>0</v>
          </cell>
          <cell r="I595">
            <v>0</v>
          </cell>
          <cell r="J595">
            <v>0</v>
          </cell>
          <cell r="K595">
            <v>0</v>
          </cell>
        </row>
        <row r="596">
          <cell r="B596">
            <v>7202140702</v>
          </cell>
          <cell r="C596">
            <v>0</v>
          </cell>
          <cell r="D596">
            <v>0</v>
          </cell>
          <cell r="E596">
            <v>0</v>
          </cell>
          <cell r="F596">
            <v>0</v>
          </cell>
          <cell r="G596">
            <v>0</v>
          </cell>
          <cell r="H596">
            <v>0</v>
          </cell>
          <cell r="I596">
            <v>0</v>
          </cell>
          <cell r="J596">
            <v>0</v>
          </cell>
          <cell r="K596">
            <v>0</v>
          </cell>
        </row>
        <row r="597">
          <cell r="B597">
            <v>10103161003</v>
          </cell>
          <cell r="C597">
            <v>0</v>
          </cell>
          <cell r="D597">
            <v>0</v>
          </cell>
          <cell r="E597">
            <v>0</v>
          </cell>
          <cell r="F597">
            <v>0</v>
          </cell>
          <cell r="G597">
            <v>0</v>
          </cell>
          <cell r="H597">
            <v>0</v>
          </cell>
          <cell r="I597">
            <v>0</v>
          </cell>
          <cell r="J597">
            <v>0</v>
          </cell>
          <cell r="K597">
            <v>0</v>
          </cell>
        </row>
        <row r="598">
          <cell r="B598">
            <v>4302160710</v>
          </cell>
          <cell r="C598">
            <v>0</v>
          </cell>
          <cell r="D598">
            <v>0</v>
          </cell>
          <cell r="E598">
            <v>0</v>
          </cell>
          <cell r="F598">
            <v>0</v>
          </cell>
          <cell r="G598">
            <v>0</v>
          </cell>
          <cell r="H598">
            <v>0</v>
          </cell>
          <cell r="I598">
            <v>0</v>
          </cell>
          <cell r="J598">
            <v>0</v>
          </cell>
          <cell r="K598">
            <v>0</v>
          </cell>
        </row>
        <row r="599">
          <cell r="B599">
            <v>10204161003</v>
          </cell>
          <cell r="C599">
            <v>0</v>
          </cell>
          <cell r="D599">
            <v>0</v>
          </cell>
          <cell r="E599">
            <v>0</v>
          </cell>
          <cell r="F599">
            <v>0</v>
          </cell>
          <cell r="G599">
            <v>0</v>
          </cell>
          <cell r="H599">
            <v>0</v>
          </cell>
          <cell r="I599">
            <v>0</v>
          </cell>
          <cell r="J599">
            <v>0</v>
          </cell>
          <cell r="K599">
            <v>0</v>
          </cell>
        </row>
        <row r="600">
          <cell r="B600">
            <v>7301130406</v>
          </cell>
          <cell r="C600">
            <v>0</v>
          </cell>
          <cell r="D600">
            <v>0</v>
          </cell>
          <cell r="E600">
            <v>0</v>
          </cell>
          <cell r="F600">
            <v>0</v>
          </cell>
          <cell r="G600">
            <v>0</v>
          </cell>
          <cell r="H600">
            <v>0</v>
          </cell>
          <cell r="I600">
            <v>0</v>
          </cell>
          <cell r="J600">
            <v>0</v>
          </cell>
          <cell r="K600">
            <v>0</v>
          </cell>
        </row>
        <row r="601">
          <cell r="B601">
            <v>8407161005</v>
          </cell>
          <cell r="C601">
            <v>0</v>
          </cell>
          <cell r="D601">
            <v>0</v>
          </cell>
          <cell r="E601">
            <v>0</v>
          </cell>
          <cell r="F601">
            <v>0</v>
          </cell>
          <cell r="G601">
            <v>0</v>
          </cell>
          <cell r="H601">
            <v>0</v>
          </cell>
          <cell r="I601">
            <v>0</v>
          </cell>
          <cell r="J601">
            <v>0</v>
          </cell>
          <cell r="K601">
            <v>0</v>
          </cell>
        </row>
        <row r="602">
          <cell r="B602">
            <v>13111160702</v>
          </cell>
          <cell r="C602">
            <v>0</v>
          </cell>
          <cell r="D602">
            <v>0</v>
          </cell>
          <cell r="E602">
            <v>0</v>
          </cell>
          <cell r="F602">
            <v>0</v>
          </cell>
          <cell r="G602">
            <v>0</v>
          </cell>
          <cell r="H602">
            <v>0</v>
          </cell>
          <cell r="I602">
            <v>0</v>
          </cell>
          <cell r="J602">
            <v>0</v>
          </cell>
          <cell r="K602">
            <v>0</v>
          </cell>
        </row>
        <row r="603">
          <cell r="B603">
            <v>5703160707</v>
          </cell>
          <cell r="C603">
            <v>0</v>
          </cell>
          <cell r="D603">
            <v>0</v>
          </cell>
          <cell r="E603">
            <v>178359725</v>
          </cell>
          <cell r="F603">
            <v>0</v>
          </cell>
          <cell r="G603">
            <v>0</v>
          </cell>
          <cell r="H603">
            <v>0</v>
          </cell>
          <cell r="I603">
            <v>0</v>
          </cell>
          <cell r="J603">
            <v>0</v>
          </cell>
          <cell r="K603">
            <v>0</v>
          </cell>
        </row>
        <row r="604">
          <cell r="B604">
            <v>8305161004</v>
          </cell>
          <cell r="C604">
            <v>0</v>
          </cell>
          <cell r="D604">
            <v>0</v>
          </cell>
          <cell r="E604">
            <v>0</v>
          </cell>
          <cell r="F604">
            <v>0</v>
          </cell>
          <cell r="G604">
            <v>0</v>
          </cell>
          <cell r="H604">
            <v>0</v>
          </cell>
          <cell r="I604">
            <v>0</v>
          </cell>
          <cell r="J604">
            <v>0</v>
          </cell>
          <cell r="K604">
            <v>0</v>
          </cell>
        </row>
        <row r="605">
          <cell r="B605">
            <v>14201161003</v>
          </cell>
          <cell r="C605">
            <v>0</v>
          </cell>
          <cell r="D605">
            <v>0</v>
          </cell>
          <cell r="E605">
            <v>0</v>
          </cell>
          <cell r="F605">
            <v>0</v>
          </cell>
          <cell r="G605">
            <v>0</v>
          </cell>
          <cell r="H605">
            <v>0</v>
          </cell>
          <cell r="I605">
            <v>0</v>
          </cell>
          <cell r="J605">
            <v>0</v>
          </cell>
          <cell r="K605">
            <v>0</v>
          </cell>
        </row>
        <row r="606">
          <cell r="B606">
            <v>14107161003</v>
          </cell>
          <cell r="C606">
            <v>0</v>
          </cell>
          <cell r="D606">
            <v>0</v>
          </cell>
          <cell r="E606">
            <v>0</v>
          </cell>
          <cell r="F606">
            <v>0</v>
          </cell>
          <cell r="G606">
            <v>0</v>
          </cell>
          <cell r="H606">
            <v>0</v>
          </cell>
          <cell r="I606">
            <v>0</v>
          </cell>
          <cell r="J606">
            <v>0</v>
          </cell>
          <cell r="K606">
            <v>0</v>
          </cell>
        </row>
        <row r="607">
          <cell r="B607">
            <v>10101160710</v>
          </cell>
          <cell r="C607">
            <v>0</v>
          </cell>
          <cell r="D607">
            <v>0</v>
          </cell>
          <cell r="E607">
            <v>0</v>
          </cell>
          <cell r="F607">
            <v>0</v>
          </cell>
          <cell r="G607">
            <v>0</v>
          </cell>
          <cell r="H607">
            <v>0</v>
          </cell>
          <cell r="I607">
            <v>0</v>
          </cell>
          <cell r="J607">
            <v>0</v>
          </cell>
          <cell r="K607">
            <v>0</v>
          </cell>
        </row>
        <row r="608">
          <cell r="B608">
            <v>12302161002</v>
          </cell>
          <cell r="C608">
            <v>0</v>
          </cell>
          <cell r="D608">
            <v>0</v>
          </cell>
          <cell r="E608">
            <v>0</v>
          </cell>
          <cell r="F608">
            <v>0</v>
          </cell>
          <cell r="G608">
            <v>0</v>
          </cell>
          <cell r="H608">
            <v>0</v>
          </cell>
          <cell r="I608">
            <v>0</v>
          </cell>
          <cell r="J608">
            <v>0</v>
          </cell>
          <cell r="K608">
            <v>0</v>
          </cell>
        </row>
        <row r="609">
          <cell r="B609">
            <v>9113161004</v>
          </cell>
          <cell r="C609">
            <v>0</v>
          </cell>
          <cell r="D609">
            <v>0</v>
          </cell>
          <cell r="E609">
            <v>0</v>
          </cell>
          <cell r="F609">
            <v>0</v>
          </cell>
          <cell r="G609">
            <v>0</v>
          </cell>
          <cell r="H609">
            <v>0</v>
          </cell>
          <cell r="I609">
            <v>0</v>
          </cell>
          <cell r="J609">
            <v>0</v>
          </cell>
          <cell r="K609">
            <v>0</v>
          </cell>
        </row>
        <row r="610">
          <cell r="B610">
            <v>14203160802</v>
          </cell>
          <cell r="C610">
            <v>0</v>
          </cell>
          <cell r="D610">
            <v>0</v>
          </cell>
          <cell r="E610">
            <v>0</v>
          </cell>
          <cell r="F610">
            <v>0</v>
          </cell>
          <cell r="G610">
            <v>0</v>
          </cell>
          <cell r="H610">
            <v>0</v>
          </cell>
          <cell r="I610">
            <v>0</v>
          </cell>
          <cell r="J610">
            <v>0</v>
          </cell>
          <cell r="K610">
            <v>0</v>
          </cell>
        </row>
        <row r="611">
          <cell r="B611">
            <v>14203150705</v>
          </cell>
          <cell r="C611">
            <v>0</v>
          </cell>
          <cell r="D611">
            <v>0</v>
          </cell>
          <cell r="E611">
            <v>0</v>
          </cell>
          <cell r="F611">
            <v>0</v>
          </cell>
          <cell r="G611">
            <v>0</v>
          </cell>
          <cell r="H611">
            <v>0</v>
          </cell>
          <cell r="I611">
            <v>0</v>
          </cell>
          <cell r="J611">
            <v>0</v>
          </cell>
          <cell r="K611">
            <v>0</v>
          </cell>
        </row>
        <row r="612">
          <cell r="B612">
            <v>8314160710</v>
          </cell>
          <cell r="C612">
            <v>0</v>
          </cell>
          <cell r="D612">
            <v>0</v>
          </cell>
          <cell r="E612">
            <v>0</v>
          </cell>
          <cell r="F612">
            <v>0</v>
          </cell>
          <cell r="G612">
            <v>0</v>
          </cell>
          <cell r="H612">
            <v>0</v>
          </cell>
          <cell r="I612">
            <v>0</v>
          </cell>
          <cell r="J612">
            <v>0</v>
          </cell>
          <cell r="K612">
            <v>34496072</v>
          </cell>
        </row>
        <row r="613">
          <cell r="B613">
            <v>8419150710</v>
          </cell>
          <cell r="C613">
            <v>0</v>
          </cell>
          <cell r="D613">
            <v>0</v>
          </cell>
          <cell r="E613">
            <v>0</v>
          </cell>
          <cell r="F613">
            <v>0</v>
          </cell>
          <cell r="G613">
            <v>0</v>
          </cell>
          <cell r="H613">
            <v>0</v>
          </cell>
          <cell r="I613">
            <v>0</v>
          </cell>
          <cell r="J613">
            <v>0</v>
          </cell>
          <cell r="K613">
            <v>0</v>
          </cell>
        </row>
        <row r="614">
          <cell r="B614">
            <v>7407160405</v>
          </cell>
          <cell r="C614">
            <v>0</v>
          </cell>
          <cell r="D614">
            <v>0</v>
          </cell>
          <cell r="E614">
            <v>0</v>
          </cell>
          <cell r="F614">
            <v>0</v>
          </cell>
          <cell r="G614">
            <v>0</v>
          </cell>
          <cell r="H614">
            <v>0</v>
          </cell>
          <cell r="I614">
            <v>0</v>
          </cell>
          <cell r="J614">
            <v>0</v>
          </cell>
          <cell r="K614">
            <v>0</v>
          </cell>
        </row>
        <row r="615">
          <cell r="B615">
            <v>9118140706</v>
          </cell>
          <cell r="C615">
            <v>0</v>
          </cell>
          <cell r="D615">
            <v>0</v>
          </cell>
          <cell r="E615">
            <v>0</v>
          </cell>
          <cell r="F615">
            <v>0</v>
          </cell>
          <cell r="G615">
            <v>0</v>
          </cell>
          <cell r="H615">
            <v>0</v>
          </cell>
          <cell r="I615">
            <v>0</v>
          </cell>
          <cell r="J615">
            <v>0</v>
          </cell>
          <cell r="K615">
            <v>0</v>
          </cell>
        </row>
        <row r="616">
          <cell r="B616">
            <v>8207160703</v>
          </cell>
          <cell r="C616">
            <v>0</v>
          </cell>
          <cell r="D616">
            <v>0</v>
          </cell>
          <cell r="E616">
            <v>0</v>
          </cell>
          <cell r="F616">
            <v>0</v>
          </cell>
          <cell r="G616">
            <v>0</v>
          </cell>
          <cell r="H616">
            <v>0</v>
          </cell>
          <cell r="I616">
            <v>0</v>
          </cell>
          <cell r="J616">
            <v>0</v>
          </cell>
          <cell r="K616">
            <v>0</v>
          </cell>
        </row>
        <row r="617">
          <cell r="B617">
            <v>8109161003</v>
          </cell>
          <cell r="C617">
            <v>0</v>
          </cell>
          <cell r="D617">
            <v>0</v>
          </cell>
          <cell r="E617">
            <v>0</v>
          </cell>
          <cell r="F617">
            <v>0</v>
          </cell>
          <cell r="G617">
            <v>0</v>
          </cell>
          <cell r="H617">
            <v>0</v>
          </cell>
          <cell r="I617">
            <v>0</v>
          </cell>
          <cell r="J617">
            <v>0</v>
          </cell>
          <cell r="K617">
            <v>0</v>
          </cell>
        </row>
        <row r="618">
          <cell r="B618">
            <v>13131161006</v>
          </cell>
          <cell r="C618">
            <v>0</v>
          </cell>
          <cell r="D618">
            <v>0</v>
          </cell>
          <cell r="E618">
            <v>0</v>
          </cell>
          <cell r="F618">
            <v>0</v>
          </cell>
          <cell r="G618">
            <v>0</v>
          </cell>
          <cell r="H618">
            <v>0</v>
          </cell>
          <cell r="I618">
            <v>0</v>
          </cell>
          <cell r="J618">
            <v>0</v>
          </cell>
          <cell r="K618">
            <v>0</v>
          </cell>
        </row>
        <row r="619">
          <cell r="B619">
            <v>13129161007</v>
          </cell>
          <cell r="C619">
            <v>0</v>
          </cell>
          <cell r="D619">
            <v>0</v>
          </cell>
          <cell r="E619">
            <v>0</v>
          </cell>
          <cell r="F619">
            <v>0</v>
          </cell>
          <cell r="G619">
            <v>0</v>
          </cell>
          <cell r="H619">
            <v>0</v>
          </cell>
          <cell r="I619">
            <v>0</v>
          </cell>
          <cell r="J619">
            <v>5472413</v>
          </cell>
          <cell r="K619">
            <v>0</v>
          </cell>
        </row>
        <row r="620">
          <cell r="B620">
            <v>8417161007</v>
          </cell>
          <cell r="C620">
            <v>0</v>
          </cell>
          <cell r="D620">
            <v>0</v>
          </cell>
          <cell r="E620">
            <v>0</v>
          </cell>
          <cell r="F620">
            <v>0</v>
          </cell>
          <cell r="G620">
            <v>0</v>
          </cell>
          <cell r="H620">
            <v>0</v>
          </cell>
          <cell r="I620">
            <v>0</v>
          </cell>
          <cell r="J620">
            <v>0</v>
          </cell>
          <cell r="K620">
            <v>0</v>
          </cell>
        </row>
        <row r="621">
          <cell r="B621">
            <v>7305160704</v>
          </cell>
          <cell r="C621">
            <v>0</v>
          </cell>
          <cell r="D621">
            <v>0</v>
          </cell>
          <cell r="E621">
            <v>0</v>
          </cell>
          <cell r="F621">
            <v>0</v>
          </cell>
          <cell r="G621">
            <v>0</v>
          </cell>
          <cell r="H621">
            <v>9515579</v>
          </cell>
          <cell r="I621">
            <v>0</v>
          </cell>
          <cell r="J621">
            <v>0</v>
          </cell>
          <cell r="K621">
            <v>0</v>
          </cell>
        </row>
        <row r="622">
          <cell r="B622">
            <v>8415160702</v>
          </cell>
          <cell r="C622">
            <v>0</v>
          </cell>
          <cell r="D622">
            <v>0</v>
          </cell>
          <cell r="E622">
            <v>0</v>
          </cell>
          <cell r="F622">
            <v>0</v>
          </cell>
          <cell r="G622">
            <v>0</v>
          </cell>
          <cell r="H622">
            <v>0</v>
          </cell>
          <cell r="I622">
            <v>0</v>
          </cell>
          <cell r="J622">
            <v>0</v>
          </cell>
          <cell r="K622">
            <v>0</v>
          </cell>
        </row>
        <row r="623">
          <cell r="B623">
            <v>13125160701</v>
          </cell>
          <cell r="C623">
            <v>0</v>
          </cell>
          <cell r="D623">
            <v>0</v>
          </cell>
          <cell r="E623">
            <v>0</v>
          </cell>
          <cell r="F623">
            <v>0</v>
          </cell>
          <cell r="G623">
            <v>0</v>
          </cell>
          <cell r="H623">
            <v>0</v>
          </cell>
          <cell r="I623">
            <v>0</v>
          </cell>
          <cell r="J623">
            <v>0</v>
          </cell>
          <cell r="K623">
            <v>0</v>
          </cell>
        </row>
        <row r="624">
          <cell r="B624">
            <v>8414160706</v>
          </cell>
          <cell r="C624">
            <v>0</v>
          </cell>
          <cell r="D624">
            <v>0</v>
          </cell>
          <cell r="E624">
            <v>0</v>
          </cell>
          <cell r="F624">
            <v>0</v>
          </cell>
          <cell r="G624">
            <v>0</v>
          </cell>
          <cell r="H624">
            <v>0</v>
          </cell>
          <cell r="I624">
            <v>0</v>
          </cell>
          <cell r="J624">
            <v>0</v>
          </cell>
          <cell r="K624">
            <v>0</v>
          </cell>
        </row>
        <row r="625">
          <cell r="B625">
            <v>9103150715</v>
          </cell>
          <cell r="C625">
            <v>0</v>
          </cell>
          <cell r="D625">
            <v>0</v>
          </cell>
          <cell r="E625">
            <v>0</v>
          </cell>
          <cell r="F625">
            <v>0</v>
          </cell>
          <cell r="G625">
            <v>0</v>
          </cell>
          <cell r="H625">
            <v>0</v>
          </cell>
          <cell r="I625">
            <v>0</v>
          </cell>
          <cell r="J625">
            <v>0</v>
          </cell>
          <cell r="K625">
            <v>0</v>
          </cell>
        </row>
        <row r="626">
          <cell r="B626">
            <v>9115140707</v>
          </cell>
          <cell r="C626">
            <v>0</v>
          </cell>
          <cell r="D626">
            <v>0</v>
          </cell>
          <cell r="E626">
            <v>0</v>
          </cell>
          <cell r="F626">
            <v>0</v>
          </cell>
          <cell r="G626">
            <v>0</v>
          </cell>
          <cell r="H626">
            <v>0</v>
          </cell>
          <cell r="I626">
            <v>0</v>
          </cell>
          <cell r="J626">
            <v>0</v>
          </cell>
          <cell r="K626">
            <v>0</v>
          </cell>
        </row>
        <row r="627">
          <cell r="B627">
            <v>5703160708</v>
          </cell>
          <cell r="C627">
            <v>0</v>
          </cell>
          <cell r="D627">
            <v>0</v>
          </cell>
          <cell r="E627">
            <v>0</v>
          </cell>
          <cell r="F627">
            <v>0</v>
          </cell>
          <cell r="G627">
            <v>0</v>
          </cell>
          <cell r="H627">
            <v>0</v>
          </cell>
          <cell r="I627">
            <v>0</v>
          </cell>
          <cell r="J627">
            <v>0</v>
          </cell>
          <cell r="K627">
            <v>0</v>
          </cell>
        </row>
        <row r="628">
          <cell r="B628">
            <v>8108141001</v>
          </cell>
          <cell r="C628">
            <v>0</v>
          </cell>
          <cell r="D628">
            <v>0</v>
          </cell>
          <cell r="E628">
            <v>0</v>
          </cell>
          <cell r="F628">
            <v>0</v>
          </cell>
          <cell r="G628">
            <v>0</v>
          </cell>
          <cell r="H628">
            <v>0</v>
          </cell>
          <cell r="I628">
            <v>0</v>
          </cell>
          <cell r="J628">
            <v>0</v>
          </cell>
          <cell r="K628">
            <v>0</v>
          </cell>
        </row>
        <row r="629">
          <cell r="B629">
            <v>6201160804</v>
          </cell>
          <cell r="C629">
            <v>0</v>
          </cell>
          <cell r="D629">
            <v>0</v>
          </cell>
          <cell r="E629">
            <v>0</v>
          </cell>
          <cell r="F629">
            <v>0</v>
          </cell>
          <cell r="G629">
            <v>0</v>
          </cell>
          <cell r="H629">
            <v>0</v>
          </cell>
          <cell r="I629">
            <v>0</v>
          </cell>
          <cell r="J629">
            <v>0</v>
          </cell>
          <cell r="K629">
            <v>0</v>
          </cell>
        </row>
        <row r="630">
          <cell r="B630">
            <v>11201161004</v>
          </cell>
          <cell r="C630">
            <v>0</v>
          </cell>
          <cell r="D630">
            <v>0</v>
          </cell>
          <cell r="E630">
            <v>0</v>
          </cell>
          <cell r="F630">
            <v>0</v>
          </cell>
          <cell r="G630">
            <v>0</v>
          </cell>
          <cell r="H630">
            <v>0</v>
          </cell>
          <cell r="I630">
            <v>0</v>
          </cell>
          <cell r="J630">
            <v>0</v>
          </cell>
          <cell r="K630">
            <v>0</v>
          </cell>
        </row>
        <row r="631">
          <cell r="B631">
            <v>6304161002</v>
          </cell>
          <cell r="C631">
            <v>0</v>
          </cell>
          <cell r="D631">
            <v>0</v>
          </cell>
          <cell r="E631">
            <v>0</v>
          </cell>
          <cell r="F631">
            <v>0</v>
          </cell>
          <cell r="G631">
            <v>0</v>
          </cell>
          <cell r="H631">
            <v>0</v>
          </cell>
          <cell r="I631">
            <v>0</v>
          </cell>
          <cell r="J631">
            <v>0</v>
          </cell>
          <cell r="K631">
            <v>0</v>
          </cell>
        </row>
        <row r="632">
          <cell r="B632">
            <v>13501150708</v>
          </cell>
          <cell r="C632">
            <v>0</v>
          </cell>
          <cell r="D632">
            <v>0</v>
          </cell>
          <cell r="E632">
            <v>0</v>
          </cell>
          <cell r="F632">
            <v>0</v>
          </cell>
          <cell r="G632">
            <v>0</v>
          </cell>
          <cell r="H632">
            <v>0</v>
          </cell>
          <cell r="I632">
            <v>0</v>
          </cell>
          <cell r="J632">
            <v>0</v>
          </cell>
          <cell r="K632">
            <v>0</v>
          </cell>
        </row>
        <row r="633">
          <cell r="B633">
            <v>9118130703</v>
          </cell>
          <cell r="C633">
            <v>0</v>
          </cell>
          <cell r="D633">
            <v>0</v>
          </cell>
          <cell r="E633">
            <v>2057471</v>
          </cell>
          <cell r="F633">
            <v>0</v>
          </cell>
          <cell r="G633">
            <v>0</v>
          </cell>
          <cell r="H633">
            <v>0</v>
          </cell>
          <cell r="I633">
            <v>0</v>
          </cell>
          <cell r="J633">
            <v>0</v>
          </cell>
          <cell r="K633">
            <v>0</v>
          </cell>
        </row>
        <row r="634">
          <cell r="B634">
            <v>5801121001</v>
          </cell>
          <cell r="C634">
            <v>0</v>
          </cell>
          <cell r="D634">
            <v>0</v>
          </cell>
          <cell r="E634">
            <v>0</v>
          </cell>
          <cell r="F634">
            <v>0</v>
          </cell>
          <cell r="G634">
            <v>4150000</v>
          </cell>
          <cell r="H634">
            <v>0</v>
          </cell>
          <cell r="I634">
            <v>0</v>
          </cell>
          <cell r="J634">
            <v>0</v>
          </cell>
          <cell r="K634">
            <v>0</v>
          </cell>
        </row>
        <row r="635">
          <cell r="B635">
            <v>7108161008</v>
          </cell>
          <cell r="C635">
            <v>0</v>
          </cell>
          <cell r="D635">
            <v>0</v>
          </cell>
          <cell r="E635">
            <v>0</v>
          </cell>
          <cell r="F635">
            <v>0</v>
          </cell>
          <cell r="G635">
            <v>0</v>
          </cell>
          <cell r="H635">
            <v>0</v>
          </cell>
          <cell r="I635">
            <v>0</v>
          </cell>
          <cell r="J635">
            <v>0</v>
          </cell>
          <cell r="K635">
            <v>0</v>
          </cell>
        </row>
        <row r="636">
          <cell r="B636">
            <v>6306150803</v>
          </cell>
          <cell r="C636">
            <v>0</v>
          </cell>
          <cell r="D636">
            <v>0</v>
          </cell>
          <cell r="E636">
            <v>0</v>
          </cell>
          <cell r="F636">
            <v>0</v>
          </cell>
          <cell r="G636">
            <v>0</v>
          </cell>
          <cell r="H636">
            <v>0</v>
          </cell>
          <cell r="I636">
            <v>0</v>
          </cell>
          <cell r="J636">
            <v>0</v>
          </cell>
          <cell r="K636">
            <v>0</v>
          </cell>
        </row>
        <row r="637">
          <cell r="B637">
            <v>8102161001</v>
          </cell>
          <cell r="C637">
            <v>0</v>
          </cell>
          <cell r="D637">
            <v>0</v>
          </cell>
          <cell r="E637">
            <v>0</v>
          </cell>
          <cell r="F637">
            <v>20000000</v>
          </cell>
          <cell r="G637">
            <v>0</v>
          </cell>
          <cell r="H637">
            <v>0</v>
          </cell>
          <cell r="I637">
            <v>0</v>
          </cell>
          <cell r="J637">
            <v>0</v>
          </cell>
          <cell r="K637">
            <v>0</v>
          </cell>
        </row>
        <row r="638">
          <cell r="B638">
            <v>9103161007</v>
          </cell>
          <cell r="C638">
            <v>0</v>
          </cell>
          <cell r="D638">
            <v>0</v>
          </cell>
          <cell r="E638">
            <v>0</v>
          </cell>
          <cell r="F638">
            <v>0</v>
          </cell>
          <cell r="G638">
            <v>0</v>
          </cell>
          <cell r="H638">
            <v>0</v>
          </cell>
          <cell r="I638">
            <v>0</v>
          </cell>
          <cell r="J638">
            <v>23925000</v>
          </cell>
          <cell r="K638">
            <v>0</v>
          </cell>
        </row>
        <row r="639">
          <cell r="B639">
            <v>9205161009</v>
          </cell>
          <cell r="C639">
            <v>0</v>
          </cell>
          <cell r="D639">
            <v>23960000</v>
          </cell>
          <cell r="E639">
            <v>0</v>
          </cell>
          <cell r="F639">
            <v>0</v>
          </cell>
          <cell r="G639">
            <v>0</v>
          </cell>
          <cell r="H639">
            <v>29950000</v>
          </cell>
          <cell r="I639">
            <v>0</v>
          </cell>
          <cell r="J639">
            <v>0</v>
          </cell>
          <cell r="K639">
            <v>0</v>
          </cell>
        </row>
        <row r="640">
          <cell r="B640">
            <v>9210161005</v>
          </cell>
          <cell r="C640">
            <v>0</v>
          </cell>
          <cell r="D640">
            <v>0</v>
          </cell>
          <cell r="E640">
            <v>0</v>
          </cell>
          <cell r="F640">
            <v>22400000</v>
          </cell>
          <cell r="G640">
            <v>0</v>
          </cell>
          <cell r="H640">
            <v>0</v>
          </cell>
          <cell r="I640">
            <v>0</v>
          </cell>
          <cell r="J640">
            <v>29200000</v>
          </cell>
          <cell r="K640">
            <v>0</v>
          </cell>
        </row>
        <row r="641">
          <cell r="B641">
            <v>9201160805</v>
          </cell>
          <cell r="C641">
            <v>0</v>
          </cell>
          <cell r="D641">
            <v>0</v>
          </cell>
          <cell r="E641">
            <v>1184500000</v>
          </cell>
          <cell r="F641">
            <v>0</v>
          </cell>
          <cell r="G641">
            <v>0</v>
          </cell>
          <cell r="H641">
            <v>0</v>
          </cell>
          <cell r="I641">
            <v>0</v>
          </cell>
          <cell r="J641">
            <v>0</v>
          </cell>
          <cell r="K641">
            <v>0</v>
          </cell>
        </row>
        <row r="642">
          <cell r="B642">
            <v>8206161010</v>
          </cell>
          <cell r="C642">
            <v>0</v>
          </cell>
          <cell r="D642">
            <v>19200000</v>
          </cell>
          <cell r="E642">
            <v>0</v>
          </cell>
          <cell r="F642">
            <v>0</v>
          </cell>
          <cell r="G642">
            <v>0</v>
          </cell>
          <cell r="H642">
            <v>0</v>
          </cell>
          <cell r="I642">
            <v>0</v>
          </cell>
          <cell r="J642">
            <v>0</v>
          </cell>
          <cell r="K642">
            <v>15360000</v>
          </cell>
        </row>
        <row r="643">
          <cell r="B643">
            <v>3302161008</v>
          </cell>
          <cell r="C643">
            <v>0</v>
          </cell>
          <cell r="D643">
            <v>18000000</v>
          </cell>
          <cell r="E643">
            <v>0</v>
          </cell>
          <cell r="F643">
            <v>0</v>
          </cell>
          <cell r="G643">
            <v>0</v>
          </cell>
          <cell r="H643">
            <v>18000000</v>
          </cell>
          <cell r="I643">
            <v>0</v>
          </cell>
          <cell r="J643">
            <v>0</v>
          </cell>
          <cell r="K643">
            <v>0</v>
          </cell>
        </row>
        <row r="644">
          <cell r="B644">
            <v>6206171005</v>
          </cell>
          <cell r="C644">
            <v>0</v>
          </cell>
          <cell r="D644">
            <v>7500000</v>
          </cell>
          <cell r="E644">
            <v>0</v>
          </cell>
          <cell r="F644">
            <v>0</v>
          </cell>
          <cell r="G644">
            <v>0</v>
          </cell>
          <cell r="H644">
            <v>0</v>
          </cell>
          <cell r="I644">
            <v>0</v>
          </cell>
          <cell r="J644">
            <v>0</v>
          </cell>
          <cell r="K644">
            <v>0</v>
          </cell>
        </row>
        <row r="645">
          <cell r="B645">
            <v>8107161006</v>
          </cell>
          <cell r="C645">
            <v>0</v>
          </cell>
          <cell r="D645">
            <v>0</v>
          </cell>
          <cell r="E645">
            <v>24840000</v>
          </cell>
          <cell r="F645">
            <v>0</v>
          </cell>
          <cell r="G645">
            <v>0</v>
          </cell>
          <cell r="H645">
            <v>0</v>
          </cell>
          <cell r="I645">
            <v>0</v>
          </cell>
          <cell r="J645">
            <v>0</v>
          </cell>
          <cell r="K645">
            <v>0</v>
          </cell>
        </row>
        <row r="646">
          <cell r="B646">
            <v>7302171004</v>
          </cell>
          <cell r="C646">
            <v>0</v>
          </cell>
          <cell r="D646">
            <v>9000000</v>
          </cell>
          <cell r="E646">
            <v>0</v>
          </cell>
          <cell r="F646">
            <v>0</v>
          </cell>
          <cell r="G646">
            <v>0</v>
          </cell>
          <cell r="H646">
            <v>0</v>
          </cell>
          <cell r="I646">
            <v>0</v>
          </cell>
          <cell r="J646">
            <v>0</v>
          </cell>
          <cell r="K646">
            <v>0</v>
          </cell>
        </row>
        <row r="647">
          <cell r="B647">
            <v>7406170703</v>
          </cell>
          <cell r="C647">
            <v>0</v>
          </cell>
          <cell r="D647">
            <v>10731570</v>
          </cell>
          <cell r="E647">
            <v>0</v>
          </cell>
          <cell r="F647">
            <v>0</v>
          </cell>
          <cell r="G647">
            <v>0</v>
          </cell>
          <cell r="H647">
            <v>0</v>
          </cell>
          <cell r="I647">
            <v>0</v>
          </cell>
          <cell r="J647">
            <v>0</v>
          </cell>
          <cell r="K647">
            <v>0</v>
          </cell>
        </row>
        <row r="648">
          <cell r="B648">
            <v>7406170705</v>
          </cell>
          <cell r="C648">
            <v>0</v>
          </cell>
          <cell r="D648">
            <v>9149639</v>
          </cell>
          <cell r="E648">
            <v>0</v>
          </cell>
          <cell r="F648">
            <v>0</v>
          </cell>
          <cell r="G648">
            <v>0</v>
          </cell>
          <cell r="H648">
            <v>0</v>
          </cell>
          <cell r="I648">
            <v>0</v>
          </cell>
          <cell r="J648">
            <v>0</v>
          </cell>
          <cell r="K648">
            <v>0</v>
          </cell>
        </row>
        <row r="649">
          <cell r="B649">
            <v>6306171003</v>
          </cell>
          <cell r="C649">
            <v>0</v>
          </cell>
          <cell r="D649">
            <v>0</v>
          </cell>
          <cell r="E649">
            <v>17856000</v>
          </cell>
          <cell r="F649">
            <v>0</v>
          </cell>
          <cell r="G649">
            <v>0</v>
          </cell>
          <cell r="H649">
            <v>0</v>
          </cell>
          <cell r="I649">
            <v>0</v>
          </cell>
          <cell r="J649">
            <v>0</v>
          </cell>
          <cell r="K649">
            <v>0</v>
          </cell>
        </row>
        <row r="650">
          <cell r="B650">
            <v>7104160702</v>
          </cell>
          <cell r="C650">
            <v>0</v>
          </cell>
          <cell r="D650">
            <v>0</v>
          </cell>
          <cell r="E650">
            <v>0</v>
          </cell>
          <cell r="F650">
            <v>0</v>
          </cell>
          <cell r="G650">
            <v>0</v>
          </cell>
          <cell r="H650">
            <v>0</v>
          </cell>
          <cell r="I650">
            <v>0</v>
          </cell>
          <cell r="J650">
            <v>0</v>
          </cell>
          <cell r="K650">
            <v>0</v>
          </cell>
        </row>
        <row r="651">
          <cell r="B651">
            <v>6309171004</v>
          </cell>
          <cell r="C651">
            <v>0</v>
          </cell>
          <cell r="D651">
            <v>6000000</v>
          </cell>
          <cell r="E651">
            <v>0</v>
          </cell>
          <cell r="F651">
            <v>0</v>
          </cell>
          <cell r="G651">
            <v>0</v>
          </cell>
          <cell r="H651">
            <v>0</v>
          </cell>
          <cell r="I651">
            <v>0</v>
          </cell>
          <cell r="J651">
            <v>0</v>
          </cell>
          <cell r="K651">
            <v>0</v>
          </cell>
        </row>
        <row r="652">
          <cell r="B652">
            <v>7406170706</v>
          </cell>
          <cell r="C652">
            <v>0</v>
          </cell>
          <cell r="D652">
            <v>10141954</v>
          </cell>
          <cell r="E652">
            <v>0</v>
          </cell>
          <cell r="F652">
            <v>0</v>
          </cell>
          <cell r="G652">
            <v>0</v>
          </cell>
          <cell r="H652">
            <v>0</v>
          </cell>
          <cell r="I652">
            <v>0</v>
          </cell>
          <cell r="J652">
            <v>0</v>
          </cell>
          <cell r="K652">
            <v>0</v>
          </cell>
        </row>
        <row r="653">
          <cell r="B653">
            <v>7309171007</v>
          </cell>
          <cell r="C653">
            <v>0</v>
          </cell>
          <cell r="D653">
            <v>0</v>
          </cell>
          <cell r="E653">
            <v>9000000</v>
          </cell>
          <cell r="F653">
            <v>0</v>
          </cell>
          <cell r="G653">
            <v>0</v>
          </cell>
          <cell r="H653">
            <v>0</v>
          </cell>
          <cell r="I653">
            <v>0</v>
          </cell>
          <cell r="J653">
            <v>0</v>
          </cell>
          <cell r="K653">
            <v>0</v>
          </cell>
        </row>
        <row r="654">
          <cell r="B654">
            <v>8104171005</v>
          </cell>
          <cell r="C654">
            <v>0</v>
          </cell>
          <cell r="D654">
            <v>0</v>
          </cell>
          <cell r="E654">
            <v>26880000</v>
          </cell>
          <cell r="F654">
            <v>0</v>
          </cell>
          <cell r="G654">
            <v>0</v>
          </cell>
          <cell r="H654">
            <v>0</v>
          </cell>
          <cell r="I654">
            <v>0</v>
          </cell>
          <cell r="J654">
            <v>0</v>
          </cell>
          <cell r="K654">
            <v>0</v>
          </cell>
        </row>
        <row r="655">
          <cell r="B655">
            <v>7109160708</v>
          </cell>
          <cell r="C655">
            <v>0</v>
          </cell>
          <cell r="D655">
            <v>0</v>
          </cell>
          <cell r="E655">
            <v>0</v>
          </cell>
          <cell r="F655">
            <v>0</v>
          </cell>
          <cell r="G655">
            <v>0</v>
          </cell>
          <cell r="H655">
            <v>0</v>
          </cell>
          <cell r="I655">
            <v>0</v>
          </cell>
          <cell r="J655">
            <v>0</v>
          </cell>
          <cell r="K655">
            <v>0</v>
          </cell>
        </row>
        <row r="656">
          <cell r="B656">
            <v>10107160701</v>
          </cell>
          <cell r="C656">
            <v>0</v>
          </cell>
          <cell r="D656">
            <v>0</v>
          </cell>
          <cell r="E656">
            <v>0</v>
          </cell>
          <cell r="F656">
            <v>0</v>
          </cell>
          <cell r="G656">
            <v>48075547</v>
          </cell>
          <cell r="H656">
            <v>0</v>
          </cell>
          <cell r="I656">
            <v>43267992</v>
          </cell>
          <cell r="J656">
            <v>0</v>
          </cell>
          <cell r="K656">
            <v>0</v>
          </cell>
        </row>
        <row r="657">
          <cell r="B657">
            <v>7406170707</v>
          </cell>
          <cell r="C657">
            <v>0</v>
          </cell>
          <cell r="D657">
            <v>9149636</v>
          </cell>
          <cell r="E657">
            <v>0</v>
          </cell>
          <cell r="F657">
            <v>0</v>
          </cell>
          <cell r="G657">
            <v>0</v>
          </cell>
          <cell r="H657">
            <v>0</v>
          </cell>
          <cell r="I657">
            <v>0</v>
          </cell>
          <cell r="J657">
            <v>0</v>
          </cell>
          <cell r="K657">
            <v>0</v>
          </cell>
        </row>
        <row r="658">
          <cell r="B658">
            <v>7102170707</v>
          </cell>
          <cell r="C658">
            <v>0</v>
          </cell>
          <cell r="D658">
            <v>0</v>
          </cell>
          <cell r="E658">
            <v>0</v>
          </cell>
          <cell r="F658">
            <v>0</v>
          </cell>
          <cell r="G658">
            <v>73220986</v>
          </cell>
          <cell r="H658">
            <v>0</v>
          </cell>
          <cell r="I658">
            <v>0</v>
          </cell>
          <cell r="J658">
            <v>7218597</v>
          </cell>
          <cell r="K658">
            <v>0</v>
          </cell>
        </row>
        <row r="659">
          <cell r="B659">
            <v>10404161006</v>
          </cell>
          <cell r="C659">
            <v>0</v>
          </cell>
          <cell r="D659">
            <v>0</v>
          </cell>
          <cell r="E659">
            <v>46080000</v>
          </cell>
          <cell r="F659">
            <v>0</v>
          </cell>
          <cell r="G659">
            <v>0</v>
          </cell>
          <cell r="H659">
            <v>0</v>
          </cell>
          <cell r="I659">
            <v>0</v>
          </cell>
          <cell r="J659">
            <v>0</v>
          </cell>
          <cell r="K659">
            <v>0</v>
          </cell>
        </row>
        <row r="660">
          <cell r="B660">
            <v>7102171001</v>
          </cell>
          <cell r="C660">
            <v>0</v>
          </cell>
          <cell r="D660">
            <v>0</v>
          </cell>
          <cell r="E660">
            <v>27600000</v>
          </cell>
          <cell r="F660">
            <v>0</v>
          </cell>
          <cell r="G660">
            <v>0</v>
          </cell>
          <cell r="H660">
            <v>0</v>
          </cell>
          <cell r="I660">
            <v>0</v>
          </cell>
          <cell r="J660">
            <v>0</v>
          </cell>
          <cell r="K660">
            <v>0</v>
          </cell>
        </row>
        <row r="661">
          <cell r="B661">
            <v>7102171002</v>
          </cell>
          <cell r="C661">
            <v>0</v>
          </cell>
          <cell r="D661">
            <v>0</v>
          </cell>
          <cell r="E661">
            <v>4800000</v>
          </cell>
          <cell r="F661">
            <v>0</v>
          </cell>
          <cell r="G661">
            <v>0</v>
          </cell>
          <cell r="H661">
            <v>9000000</v>
          </cell>
          <cell r="I661">
            <v>0</v>
          </cell>
          <cell r="J661">
            <v>0</v>
          </cell>
          <cell r="K661">
            <v>0</v>
          </cell>
        </row>
        <row r="662">
          <cell r="B662">
            <v>8415171005</v>
          </cell>
          <cell r="C662">
            <v>0</v>
          </cell>
          <cell r="D662">
            <v>0</v>
          </cell>
          <cell r="E662">
            <v>12000000</v>
          </cell>
          <cell r="F662">
            <v>0</v>
          </cell>
          <cell r="G662">
            <v>0</v>
          </cell>
          <cell r="H662">
            <v>0</v>
          </cell>
          <cell r="I662">
            <v>0</v>
          </cell>
          <cell r="J662">
            <v>0</v>
          </cell>
          <cell r="K662">
            <v>0</v>
          </cell>
        </row>
        <row r="663">
          <cell r="B663">
            <v>6302171003</v>
          </cell>
          <cell r="C663">
            <v>0</v>
          </cell>
          <cell r="D663">
            <v>6000000</v>
          </cell>
          <cell r="E663">
            <v>0</v>
          </cell>
          <cell r="F663">
            <v>0</v>
          </cell>
          <cell r="G663">
            <v>0</v>
          </cell>
          <cell r="H663">
            <v>0</v>
          </cell>
          <cell r="I663">
            <v>0</v>
          </cell>
          <cell r="J663">
            <v>0</v>
          </cell>
          <cell r="K663">
            <v>0</v>
          </cell>
        </row>
        <row r="664">
          <cell r="B664">
            <v>6202171003</v>
          </cell>
          <cell r="C664">
            <v>0</v>
          </cell>
          <cell r="D664">
            <v>7500000</v>
          </cell>
          <cell r="E664">
            <v>0</v>
          </cell>
          <cell r="F664">
            <v>0</v>
          </cell>
          <cell r="G664">
            <v>0</v>
          </cell>
          <cell r="H664">
            <v>0</v>
          </cell>
          <cell r="I664">
            <v>0</v>
          </cell>
          <cell r="J664">
            <v>0</v>
          </cell>
          <cell r="K664">
            <v>0</v>
          </cell>
        </row>
        <row r="665">
          <cell r="B665">
            <v>6309170701</v>
          </cell>
          <cell r="C665">
            <v>0</v>
          </cell>
          <cell r="D665">
            <v>173211155</v>
          </cell>
          <cell r="E665">
            <v>0</v>
          </cell>
          <cell r="F665">
            <v>0</v>
          </cell>
          <cell r="G665">
            <v>0</v>
          </cell>
          <cell r="H665">
            <v>0</v>
          </cell>
          <cell r="I665">
            <v>0</v>
          </cell>
          <cell r="J665">
            <v>0</v>
          </cell>
          <cell r="K665">
            <v>0</v>
          </cell>
        </row>
        <row r="666">
          <cell r="B666">
            <v>7103171005</v>
          </cell>
          <cell r="C666">
            <v>0</v>
          </cell>
          <cell r="D666">
            <v>0</v>
          </cell>
          <cell r="E666">
            <v>9000000</v>
          </cell>
          <cell r="F666">
            <v>0</v>
          </cell>
          <cell r="G666">
            <v>0</v>
          </cell>
          <cell r="H666">
            <v>0</v>
          </cell>
          <cell r="I666">
            <v>0</v>
          </cell>
          <cell r="J666">
            <v>0</v>
          </cell>
          <cell r="K666">
            <v>0</v>
          </cell>
        </row>
        <row r="667">
          <cell r="B667">
            <v>9116140501</v>
          </cell>
          <cell r="C667">
            <v>0</v>
          </cell>
          <cell r="D667">
            <v>0</v>
          </cell>
          <cell r="E667">
            <v>0</v>
          </cell>
          <cell r="F667">
            <v>0</v>
          </cell>
          <cell r="G667">
            <v>0</v>
          </cell>
          <cell r="H667">
            <v>4500000</v>
          </cell>
          <cell r="I667">
            <v>0</v>
          </cell>
          <cell r="J667">
            <v>0</v>
          </cell>
          <cell r="K667">
            <v>0</v>
          </cell>
        </row>
        <row r="668">
          <cell r="B668">
            <v>7102171003</v>
          </cell>
          <cell r="C668">
            <v>0</v>
          </cell>
          <cell r="D668">
            <v>0</v>
          </cell>
          <cell r="E668">
            <v>0</v>
          </cell>
          <cell r="F668">
            <v>16000000</v>
          </cell>
          <cell r="G668">
            <v>0</v>
          </cell>
          <cell r="H668">
            <v>0</v>
          </cell>
          <cell r="I668">
            <v>0</v>
          </cell>
          <cell r="J668">
            <v>0</v>
          </cell>
          <cell r="K668">
            <v>0</v>
          </cell>
        </row>
        <row r="669">
          <cell r="B669">
            <v>7104171003</v>
          </cell>
          <cell r="C669">
            <v>0</v>
          </cell>
          <cell r="D669">
            <v>0</v>
          </cell>
          <cell r="E669">
            <v>0</v>
          </cell>
          <cell r="F669">
            <v>0</v>
          </cell>
          <cell r="G669">
            <v>3900000</v>
          </cell>
          <cell r="H669">
            <v>0</v>
          </cell>
          <cell r="I669">
            <v>0</v>
          </cell>
          <cell r="J669">
            <v>0</v>
          </cell>
          <cell r="K669">
            <v>0</v>
          </cell>
        </row>
        <row r="670">
          <cell r="B670">
            <v>10402161008</v>
          </cell>
          <cell r="C670">
            <v>0</v>
          </cell>
          <cell r="D670">
            <v>0</v>
          </cell>
          <cell r="E670">
            <v>0</v>
          </cell>
          <cell r="F670">
            <v>0</v>
          </cell>
          <cell r="G670">
            <v>10800000</v>
          </cell>
          <cell r="H670">
            <v>0</v>
          </cell>
          <cell r="I670">
            <v>0</v>
          </cell>
          <cell r="J670">
            <v>0</v>
          </cell>
          <cell r="K670">
            <v>0</v>
          </cell>
        </row>
        <row r="671">
          <cell r="B671">
            <v>7401151004</v>
          </cell>
          <cell r="C671">
            <v>0</v>
          </cell>
          <cell r="D671">
            <v>0</v>
          </cell>
          <cell r="E671">
            <v>0</v>
          </cell>
          <cell r="F671">
            <v>0</v>
          </cell>
          <cell r="G671">
            <v>0</v>
          </cell>
          <cell r="H671">
            <v>0</v>
          </cell>
          <cell r="I671">
            <v>9600000</v>
          </cell>
          <cell r="J671">
            <v>0</v>
          </cell>
          <cell r="K671">
            <v>0</v>
          </cell>
        </row>
        <row r="672">
          <cell r="B672">
            <v>4301130705</v>
          </cell>
          <cell r="C672">
            <v>0</v>
          </cell>
          <cell r="D672">
            <v>0</v>
          </cell>
          <cell r="E672">
            <v>0</v>
          </cell>
          <cell r="F672">
            <v>0</v>
          </cell>
          <cell r="G672">
            <v>0</v>
          </cell>
          <cell r="H672">
            <v>0</v>
          </cell>
          <cell r="I672">
            <v>0</v>
          </cell>
          <cell r="J672">
            <v>0</v>
          </cell>
          <cell r="K672">
            <v>87241116</v>
          </cell>
        </row>
        <row r="673">
          <cell r="B673">
            <v>13122161001</v>
          </cell>
          <cell r="C673">
            <v>0</v>
          </cell>
          <cell r="D673">
            <v>0</v>
          </cell>
          <cell r="E673">
            <v>0</v>
          </cell>
          <cell r="F673">
            <v>0</v>
          </cell>
          <cell r="G673">
            <v>0</v>
          </cell>
          <cell r="H673">
            <v>0</v>
          </cell>
          <cell r="I673">
            <v>0</v>
          </cell>
          <cell r="J673">
            <v>55200000</v>
          </cell>
          <cell r="K673">
            <v>0</v>
          </cell>
        </row>
        <row r="674">
          <cell r="B674">
            <v>1401160702</v>
          </cell>
          <cell r="C674">
            <v>0</v>
          </cell>
          <cell r="D674">
            <v>0</v>
          </cell>
          <cell r="E674">
            <v>23918704</v>
          </cell>
          <cell r="F674">
            <v>0</v>
          </cell>
          <cell r="G674">
            <v>0</v>
          </cell>
          <cell r="H674">
            <v>0</v>
          </cell>
          <cell r="I674">
            <v>0</v>
          </cell>
          <cell r="J674">
            <v>0</v>
          </cell>
          <cell r="K674">
            <v>0</v>
          </cell>
        </row>
        <row r="675">
          <cell r="B675">
            <v>5801170901</v>
          </cell>
          <cell r="C675">
            <v>0</v>
          </cell>
          <cell r="D675">
            <v>0</v>
          </cell>
          <cell r="E675">
            <v>0</v>
          </cell>
          <cell r="F675">
            <v>0</v>
          </cell>
          <cell r="G675">
            <v>0</v>
          </cell>
          <cell r="H675">
            <v>9280000</v>
          </cell>
          <cell r="I675">
            <v>0</v>
          </cell>
          <cell r="J675">
            <v>0</v>
          </cell>
          <cell r="K675">
            <v>0</v>
          </cell>
        </row>
        <row r="676">
          <cell r="B676">
            <v>4304161004</v>
          </cell>
          <cell r="C676">
            <v>0</v>
          </cell>
          <cell r="D676">
            <v>0</v>
          </cell>
          <cell r="E676">
            <v>0</v>
          </cell>
          <cell r="F676">
            <v>21500000</v>
          </cell>
          <cell r="G676">
            <v>0</v>
          </cell>
          <cell r="H676">
            <v>0</v>
          </cell>
          <cell r="I676">
            <v>0</v>
          </cell>
          <cell r="J676">
            <v>0</v>
          </cell>
          <cell r="K676">
            <v>4300000</v>
          </cell>
        </row>
        <row r="677">
          <cell r="B677">
            <v>10303161017</v>
          </cell>
          <cell r="C677">
            <v>0</v>
          </cell>
          <cell r="D677">
            <v>0</v>
          </cell>
          <cell r="E677">
            <v>0</v>
          </cell>
          <cell r="F677">
            <v>0</v>
          </cell>
          <cell r="G677">
            <v>0</v>
          </cell>
          <cell r="H677">
            <v>4543333</v>
          </cell>
          <cell r="I677">
            <v>0</v>
          </cell>
          <cell r="J677">
            <v>0</v>
          </cell>
          <cell r="K677">
            <v>0</v>
          </cell>
        </row>
        <row r="678">
          <cell r="B678">
            <v>10207160405</v>
          </cell>
          <cell r="C678">
            <v>0</v>
          </cell>
          <cell r="D678">
            <v>0</v>
          </cell>
          <cell r="E678">
            <v>8482015</v>
          </cell>
          <cell r="F678">
            <v>0</v>
          </cell>
          <cell r="G678">
            <v>0</v>
          </cell>
          <cell r="H678">
            <v>0</v>
          </cell>
          <cell r="I678">
            <v>0</v>
          </cell>
          <cell r="J678">
            <v>0</v>
          </cell>
          <cell r="K678">
            <v>0</v>
          </cell>
        </row>
        <row r="679">
          <cell r="B679">
            <v>8413161004</v>
          </cell>
          <cell r="C679">
            <v>0</v>
          </cell>
          <cell r="D679">
            <v>0</v>
          </cell>
          <cell r="E679">
            <v>21600000</v>
          </cell>
          <cell r="F679">
            <v>0</v>
          </cell>
          <cell r="G679">
            <v>0</v>
          </cell>
          <cell r="H679">
            <v>0</v>
          </cell>
          <cell r="I679">
            <v>0</v>
          </cell>
          <cell r="J679">
            <v>0</v>
          </cell>
          <cell r="K679">
            <v>14400000</v>
          </cell>
        </row>
        <row r="680">
          <cell r="B680">
            <v>10207140602</v>
          </cell>
          <cell r="C680">
            <v>0</v>
          </cell>
          <cell r="D680">
            <v>0</v>
          </cell>
          <cell r="E680">
            <v>0</v>
          </cell>
          <cell r="F680">
            <v>0</v>
          </cell>
          <cell r="G680">
            <v>0</v>
          </cell>
          <cell r="H680">
            <v>0</v>
          </cell>
          <cell r="I680">
            <v>0</v>
          </cell>
          <cell r="J680">
            <v>0</v>
          </cell>
          <cell r="K680">
            <v>0</v>
          </cell>
        </row>
        <row r="681">
          <cell r="B681">
            <v>6115160901</v>
          </cell>
          <cell r="C681">
            <v>0</v>
          </cell>
          <cell r="D681">
            <v>0</v>
          </cell>
          <cell r="E681">
            <v>0</v>
          </cell>
          <cell r="F681">
            <v>0</v>
          </cell>
          <cell r="G681">
            <v>0</v>
          </cell>
          <cell r="H681">
            <v>0</v>
          </cell>
          <cell r="I681">
            <v>0</v>
          </cell>
          <cell r="J681">
            <v>12600000</v>
          </cell>
          <cell r="K681">
            <v>0</v>
          </cell>
        </row>
        <row r="682">
          <cell r="B682">
            <v>9119150724</v>
          </cell>
          <cell r="C682">
            <v>0</v>
          </cell>
          <cell r="D682">
            <v>0</v>
          </cell>
          <cell r="E682">
            <v>0</v>
          </cell>
          <cell r="F682">
            <v>0</v>
          </cell>
          <cell r="G682">
            <v>0</v>
          </cell>
          <cell r="H682">
            <v>0</v>
          </cell>
          <cell r="I682">
            <v>74403805</v>
          </cell>
          <cell r="J682">
            <v>0</v>
          </cell>
          <cell r="K682">
            <v>0</v>
          </cell>
        </row>
        <row r="683">
          <cell r="B683">
            <v>7407161005</v>
          </cell>
          <cell r="C683">
            <v>0</v>
          </cell>
          <cell r="D683">
            <v>0</v>
          </cell>
          <cell r="E683">
            <v>0</v>
          </cell>
          <cell r="F683">
            <v>12600000</v>
          </cell>
          <cell r="G683">
            <v>0</v>
          </cell>
          <cell r="H683">
            <v>0</v>
          </cell>
          <cell r="I683">
            <v>0</v>
          </cell>
          <cell r="J683">
            <v>6300000</v>
          </cell>
          <cell r="K683">
            <v>0</v>
          </cell>
        </row>
        <row r="684">
          <cell r="B684">
            <v>1401171005</v>
          </cell>
          <cell r="C684">
            <v>0</v>
          </cell>
          <cell r="D684">
            <v>0</v>
          </cell>
          <cell r="E684">
            <v>0</v>
          </cell>
          <cell r="F684">
            <v>0</v>
          </cell>
          <cell r="G684">
            <v>0</v>
          </cell>
          <cell r="H684">
            <v>19920000</v>
          </cell>
          <cell r="I684">
            <v>0</v>
          </cell>
          <cell r="J684">
            <v>0</v>
          </cell>
          <cell r="K684">
            <v>0</v>
          </cell>
        </row>
        <row r="685">
          <cell r="B685">
            <v>7104170704</v>
          </cell>
          <cell r="C685">
            <v>0</v>
          </cell>
          <cell r="D685">
            <v>0</v>
          </cell>
          <cell r="E685">
            <v>0</v>
          </cell>
          <cell r="F685">
            <v>0</v>
          </cell>
          <cell r="G685">
            <v>0</v>
          </cell>
          <cell r="H685">
            <v>0</v>
          </cell>
          <cell r="I685">
            <v>0</v>
          </cell>
          <cell r="J685">
            <v>0</v>
          </cell>
          <cell r="K685">
            <v>0</v>
          </cell>
        </row>
        <row r="686">
          <cell r="B686">
            <v>7104170703</v>
          </cell>
          <cell r="C686">
            <v>0</v>
          </cell>
          <cell r="D686">
            <v>0</v>
          </cell>
          <cell r="E686">
            <v>0</v>
          </cell>
          <cell r="F686">
            <v>0</v>
          </cell>
          <cell r="G686">
            <v>0</v>
          </cell>
          <cell r="H686">
            <v>0</v>
          </cell>
          <cell r="I686">
            <v>0</v>
          </cell>
          <cell r="J686">
            <v>0</v>
          </cell>
          <cell r="K686">
            <v>0</v>
          </cell>
        </row>
        <row r="687">
          <cell r="B687">
            <v>9116160703</v>
          </cell>
          <cell r="C687">
            <v>0</v>
          </cell>
          <cell r="D687">
            <v>0</v>
          </cell>
          <cell r="E687">
            <v>0</v>
          </cell>
          <cell r="F687">
            <v>0</v>
          </cell>
          <cell r="G687">
            <v>0</v>
          </cell>
          <cell r="H687">
            <v>0</v>
          </cell>
          <cell r="I687">
            <v>0</v>
          </cell>
          <cell r="J687">
            <v>0</v>
          </cell>
          <cell r="K687">
            <v>0</v>
          </cell>
        </row>
        <row r="688">
          <cell r="B688">
            <v>10107160404</v>
          </cell>
          <cell r="C688">
            <v>0</v>
          </cell>
          <cell r="D688">
            <v>0</v>
          </cell>
          <cell r="E688">
            <v>0</v>
          </cell>
          <cell r="F688">
            <v>0</v>
          </cell>
          <cell r="G688">
            <v>0</v>
          </cell>
          <cell r="H688">
            <v>12937500</v>
          </cell>
          <cell r="I688">
            <v>0</v>
          </cell>
          <cell r="J688">
            <v>0</v>
          </cell>
          <cell r="K688">
            <v>0</v>
          </cell>
        </row>
        <row r="689">
          <cell r="B689">
            <v>8107140803</v>
          </cell>
          <cell r="C689">
            <v>0</v>
          </cell>
          <cell r="D689">
            <v>0</v>
          </cell>
          <cell r="E689">
            <v>0</v>
          </cell>
          <cell r="F689">
            <v>0</v>
          </cell>
          <cell r="G689">
            <v>330000000</v>
          </cell>
          <cell r="H689">
            <v>0</v>
          </cell>
          <cell r="I689">
            <v>0</v>
          </cell>
          <cell r="J689">
            <v>0</v>
          </cell>
          <cell r="K689">
            <v>0</v>
          </cell>
        </row>
        <row r="690">
          <cell r="B690">
            <v>10207171012</v>
          </cell>
          <cell r="C690">
            <v>0</v>
          </cell>
          <cell r="D690">
            <v>0</v>
          </cell>
          <cell r="E690">
            <v>0</v>
          </cell>
          <cell r="F690">
            <v>0</v>
          </cell>
          <cell r="G690">
            <v>0</v>
          </cell>
          <cell r="H690">
            <v>16799998</v>
          </cell>
          <cell r="I690">
            <v>0</v>
          </cell>
          <cell r="J690">
            <v>0</v>
          </cell>
          <cell r="K690">
            <v>0</v>
          </cell>
        </row>
        <row r="691">
          <cell r="B691">
            <v>13116161006</v>
          </cell>
          <cell r="C691">
            <v>0</v>
          </cell>
          <cell r="D691">
            <v>0</v>
          </cell>
          <cell r="E691">
            <v>0</v>
          </cell>
          <cell r="F691">
            <v>0</v>
          </cell>
          <cell r="G691">
            <v>0</v>
          </cell>
          <cell r="H691">
            <v>0</v>
          </cell>
          <cell r="I691">
            <v>0</v>
          </cell>
          <cell r="J691">
            <v>48480000</v>
          </cell>
          <cell r="K691">
            <v>0</v>
          </cell>
        </row>
        <row r="692">
          <cell r="B692">
            <v>11401160703</v>
          </cell>
          <cell r="C692">
            <v>0</v>
          </cell>
          <cell r="D692">
            <v>0</v>
          </cell>
          <cell r="E692">
            <v>0</v>
          </cell>
          <cell r="F692">
            <v>0</v>
          </cell>
          <cell r="G692">
            <v>51595492</v>
          </cell>
          <cell r="H692">
            <v>0</v>
          </cell>
          <cell r="I692">
            <v>0</v>
          </cell>
          <cell r="J692">
            <v>0</v>
          </cell>
          <cell r="K692">
            <v>0</v>
          </cell>
        </row>
        <row r="693">
          <cell r="B693">
            <v>7306150701</v>
          </cell>
          <cell r="C693">
            <v>0</v>
          </cell>
          <cell r="D693">
            <v>0</v>
          </cell>
          <cell r="E693">
            <v>0</v>
          </cell>
          <cell r="F693">
            <v>0</v>
          </cell>
          <cell r="G693">
            <v>0</v>
          </cell>
          <cell r="H693">
            <v>0</v>
          </cell>
          <cell r="I693">
            <v>0</v>
          </cell>
          <cell r="J693">
            <v>0</v>
          </cell>
          <cell r="K693">
            <v>51755788</v>
          </cell>
        </row>
        <row r="694">
          <cell r="B694">
            <v>13128171001</v>
          </cell>
          <cell r="C694">
            <v>0</v>
          </cell>
          <cell r="D694">
            <v>0</v>
          </cell>
          <cell r="E694">
            <v>0</v>
          </cell>
          <cell r="F694">
            <v>0</v>
          </cell>
          <cell r="G694">
            <v>0</v>
          </cell>
          <cell r="H694">
            <v>0</v>
          </cell>
          <cell r="I694">
            <v>0</v>
          </cell>
          <cell r="J694">
            <v>15840000</v>
          </cell>
          <cell r="K694">
            <v>0</v>
          </cell>
        </row>
        <row r="695">
          <cell r="B695">
            <v>7109130402</v>
          </cell>
          <cell r="C695">
            <v>0</v>
          </cell>
          <cell r="D695">
            <v>0</v>
          </cell>
          <cell r="E695">
            <v>0</v>
          </cell>
          <cell r="F695">
            <v>0</v>
          </cell>
          <cell r="G695">
            <v>0</v>
          </cell>
          <cell r="H695">
            <v>0</v>
          </cell>
          <cell r="I695">
            <v>0</v>
          </cell>
          <cell r="J695">
            <v>0</v>
          </cell>
          <cell r="K695">
            <v>0</v>
          </cell>
        </row>
        <row r="696">
          <cell r="B696">
            <v>8402171005</v>
          </cell>
          <cell r="C696">
            <v>0</v>
          </cell>
          <cell r="D696">
            <v>0</v>
          </cell>
          <cell r="E696">
            <v>0</v>
          </cell>
          <cell r="F696">
            <v>0</v>
          </cell>
          <cell r="G696">
            <v>0</v>
          </cell>
          <cell r="H696">
            <v>40810000</v>
          </cell>
          <cell r="I696">
            <v>0</v>
          </cell>
          <cell r="J696">
            <v>0</v>
          </cell>
          <cell r="K696">
            <v>0</v>
          </cell>
        </row>
        <row r="697">
          <cell r="B697">
            <v>4102170703</v>
          </cell>
          <cell r="C697">
            <v>0</v>
          </cell>
          <cell r="D697">
            <v>0</v>
          </cell>
          <cell r="E697">
            <v>0</v>
          </cell>
          <cell r="F697">
            <v>0</v>
          </cell>
          <cell r="G697">
            <v>17396015</v>
          </cell>
          <cell r="H697">
            <v>0</v>
          </cell>
          <cell r="I697">
            <v>0</v>
          </cell>
          <cell r="J697">
            <v>0</v>
          </cell>
          <cell r="K697">
            <v>0</v>
          </cell>
        </row>
        <row r="698">
          <cell r="B698">
            <v>7105160709</v>
          </cell>
          <cell r="C698">
            <v>0</v>
          </cell>
          <cell r="D698">
            <v>0</v>
          </cell>
          <cell r="E698">
            <v>0</v>
          </cell>
          <cell r="F698">
            <v>0</v>
          </cell>
          <cell r="G698">
            <v>0</v>
          </cell>
          <cell r="H698">
            <v>0</v>
          </cell>
          <cell r="I698">
            <v>0</v>
          </cell>
          <cell r="J698">
            <v>0</v>
          </cell>
          <cell r="K698">
            <v>0</v>
          </cell>
        </row>
        <row r="699">
          <cell r="B699">
            <v>4303171004</v>
          </cell>
          <cell r="C699">
            <v>0</v>
          </cell>
          <cell r="D699">
            <v>0</v>
          </cell>
          <cell r="E699">
            <v>0</v>
          </cell>
          <cell r="F699">
            <v>0</v>
          </cell>
          <cell r="G699">
            <v>2700000</v>
          </cell>
          <cell r="H699">
            <v>0</v>
          </cell>
          <cell r="I699">
            <v>0</v>
          </cell>
          <cell r="J699">
            <v>2700000</v>
          </cell>
          <cell r="K699">
            <v>0</v>
          </cell>
        </row>
        <row r="700">
          <cell r="B700">
            <v>4104171005</v>
          </cell>
          <cell r="C700">
            <v>0</v>
          </cell>
          <cell r="D700">
            <v>0</v>
          </cell>
          <cell r="E700">
            <v>0</v>
          </cell>
          <cell r="F700">
            <v>0</v>
          </cell>
          <cell r="G700">
            <v>0</v>
          </cell>
          <cell r="H700">
            <v>0</v>
          </cell>
          <cell r="I700">
            <v>16000000</v>
          </cell>
          <cell r="J700">
            <v>0</v>
          </cell>
          <cell r="K700">
            <v>0</v>
          </cell>
        </row>
        <row r="701">
          <cell r="B701">
            <v>4201150704</v>
          </cell>
          <cell r="C701">
            <v>0</v>
          </cell>
          <cell r="D701">
            <v>0</v>
          </cell>
          <cell r="E701">
            <v>0</v>
          </cell>
          <cell r="F701">
            <v>0</v>
          </cell>
          <cell r="G701">
            <v>0</v>
          </cell>
          <cell r="H701">
            <v>0</v>
          </cell>
          <cell r="I701">
            <v>0</v>
          </cell>
          <cell r="J701">
            <v>0</v>
          </cell>
          <cell r="K701">
            <v>0</v>
          </cell>
        </row>
        <row r="702">
          <cell r="B702">
            <v>4303171003</v>
          </cell>
          <cell r="C702">
            <v>0</v>
          </cell>
          <cell r="D702">
            <v>0</v>
          </cell>
          <cell r="E702">
            <v>0</v>
          </cell>
          <cell r="F702">
            <v>0</v>
          </cell>
          <cell r="G702">
            <v>0</v>
          </cell>
          <cell r="H702">
            <v>0</v>
          </cell>
          <cell r="I702">
            <v>11520000</v>
          </cell>
          <cell r="J702">
            <v>0</v>
          </cell>
          <cell r="K702">
            <v>0</v>
          </cell>
        </row>
        <row r="703">
          <cell r="B703">
            <v>10108170704</v>
          </cell>
          <cell r="C703">
            <v>0</v>
          </cell>
          <cell r="D703">
            <v>0</v>
          </cell>
          <cell r="E703">
            <v>0</v>
          </cell>
          <cell r="F703">
            <v>0</v>
          </cell>
          <cell r="G703">
            <v>0</v>
          </cell>
          <cell r="H703">
            <v>0</v>
          </cell>
          <cell r="I703">
            <v>19053823</v>
          </cell>
          <cell r="J703">
            <v>0</v>
          </cell>
          <cell r="K703">
            <v>0</v>
          </cell>
        </row>
        <row r="704">
          <cell r="B704">
            <v>3102150706</v>
          </cell>
          <cell r="C704">
            <v>0</v>
          </cell>
          <cell r="D704">
            <v>0</v>
          </cell>
          <cell r="E704">
            <v>0</v>
          </cell>
          <cell r="F704">
            <v>0</v>
          </cell>
          <cell r="G704">
            <v>0</v>
          </cell>
          <cell r="H704">
            <v>0</v>
          </cell>
          <cell r="I704">
            <v>77255990</v>
          </cell>
          <cell r="J704">
            <v>0</v>
          </cell>
          <cell r="K704">
            <v>0</v>
          </cell>
        </row>
        <row r="705">
          <cell r="B705">
            <v>7108150404</v>
          </cell>
          <cell r="C705">
            <v>0</v>
          </cell>
          <cell r="D705">
            <v>0</v>
          </cell>
          <cell r="E705">
            <v>0</v>
          </cell>
          <cell r="F705">
            <v>0</v>
          </cell>
          <cell r="G705">
            <v>0</v>
          </cell>
          <cell r="H705">
            <v>0</v>
          </cell>
          <cell r="I705">
            <v>0</v>
          </cell>
          <cell r="J705">
            <v>0</v>
          </cell>
          <cell r="K705">
            <v>0</v>
          </cell>
        </row>
        <row r="706">
          <cell r="B706">
            <v>10103160702</v>
          </cell>
          <cell r="C706">
            <v>0</v>
          </cell>
          <cell r="D706">
            <v>0</v>
          </cell>
          <cell r="E706">
            <v>0</v>
          </cell>
          <cell r="F706">
            <v>0</v>
          </cell>
          <cell r="G706">
            <v>0</v>
          </cell>
          <cell r="H706">
            <v>0</v>
          </cell>
          <cell r="I706">
            <v>0</v>
          </cell>
          <cell r="J706">
            <v>0</v>
          </cell>
          <cell r="K706">
            <v>0</v>
          </cell>
        </row>
        <row r="707">
          <cell r="B707">
            <v>9121160718</v>
          </cell>
          <cell r="C707">
            <v>0</v>
          </cell>
          <cell r="D707">
            <v>0</v>
          </cell>
          <cell r="E707">
            <v>0</v>
          </cell>
          <cell r="F707">
            <v>0</v>
          </cell>
          <cell r="G707">
            <v>0</v>
          </cell>
          <cell r="H707">
            <v>0</v>
          </cell>
          <cell r="I707">
            <v>0</v>
          </cell>
          <cell r="J707">
            <v>0</v>
          </cell>
          <cell r="K707">
            <v>0</v>
          </cell>
        </row>
        <row r="708">
          <cell r="B708">
            <v>10204160702</v>
          </cell>
          <cell r="C708">
            <v>0</v>
          </cell>
          <cell r="D708">
            <v>0</v>
          </cell>
          <cell r="E708">
            <v>0</v>
          </cell>
          <cell r="F708">
            <v>0</v>
          </cell>
          <cell r="G708">
            <v>0</v>
          </cell>
          <cell r="H708">
            <v>0</v>
          </cell>
          <cell r="I708">
            <v>0</v>
          </cell>
          <cell r="J708">
            <v>0</v>
          </cell>
          <cell r="K708">
            <v>0</v>
          </cell>
        </row>
        <row r="709">
          <cell r="B709">
            <v>14203150704</v>
          </cell>
          <cell r="C709">
            <v>0</v>
          </cell>
          <cell r="D709">
            <v>0</v>
          </cell>
          <cell r="E709">
            <v>0</v>
          </cell>
          <cell r="F709">
            <v>0</v>
          </cell>
          <cell r="G709">
            <v>0</v>
          </cell>
          <cell r="H709">
            <v>0</v>
          </cell>
          <cell r="I709">
            <v>0</v>
          </cell>
          <cell r="J709">
            <v>0</v>
          </cell>
          <cell r="K709">
            <v>0</v>
          </cell>
        </row>
        <row r="710">
          <cell r="B710">
            <v>7404160702</v>
          </cell>
          <cell r="C710">
            <v>0</v>
          </cell>
          <cell r="D710">
            <v>0</v>
          </cell>
          <cell r="E710">
            <v>0</v>
          </cell>
          <cell r="F710">
            <v>0</v>
          </cell>
          <cell r="G710">
            <v>0</v>
          </cell>
          <cell r="H710">
            <v>0</v>
          </cell>
          <cell r="I710">
            <v>0</v>
          </cell>
          <cell r="J710">
            <v>0</v>
          </cell>
          <cell r="K710">
            <v>0</v>
          </cell>
        </row>
        <row r="711">
          <cell r="B711">
            <v>12302170704</v>
          </cell>
          <cell r="C711">
            <v>0</v>
          </cell>
          <cell r="D711">
            <v>0</v>
          </cell>
          <cell r="E711">
            <v>0</v>
          </cell>
          <cell r="F711">
            <v>0</v>
          </cell>
          <cell r="G711">
            <v>0</v>
          </cell>
          <cell r="H711">
            <v>0</v>
          </cell>
          <cell r="I711">
            <v>0</v>
          </cell>
          <cell r="J711">
            <v>0</v>
          </cell>
          <cell r="K711">
            <v>0</v>
          </cell>
        </row>
        <row r="712">
          <cell r="B712">
            <v>10306150704</v>
          </cell>
          <cell r="C712">
            <v>0</v>
          </cell>
          <cell r="D712">
            <v>0</v>
          </cell>
          <cell r="E712">
            <v>0</v>
          </cell>
          <cell r="F712">
            <v>0</v>
          </cell>
          <cell r="G712">
            <v>0</v>
          </cell>
          <cell r="H712">
            <v>0</v>
          </cell>
          <cell r="I712">
            <v>0</v>
          </cell>
          <cell r="J712">
            <v>0</v>
          </cell>
          <cell r="K712">
            <v>51245184</v>
          </cell>
        </row>
        <row r="713">
          <cell r="B713">
            <v>8402161003</v>
          </cell>
          <cell r="C713">
            <v>0</v>
          </cell>
          <cell r="D713">
            <v>0</v>
          </cell>
          <cell r="E713">
            <v>0</v>
          </cell>
          <cell r="F713">
            <v>0</v>
          </cell>
          <cell r="G713">
            <v>0</v>
          </cell>
          <cell r="H713">
            <v>0</v>
          </cell>
          <cell r="I713">
            <v>0</v>
          </cell>
          <cell r="J713">
            <v>0</v>
          </cell>
          <cell r="K713">
            <v>0</v>
          </cell>
        </row>
        <row r="714">
          <cell r="B714">
            <v>10102160501</v>
          </cell>
          <cell r="C714">
            <v>0</v>
          </cell>
          <cell r="D714">
            <v>0</v>
          </cell>
          <cell r="E714">
            <v>0</v>
          </cell>
          <cell r="F714">
            <v>0</v>
          </cell>
          <cell r="G714">
            <v>0</v>
          </cell>
          <cell r="H714">
            <v>0</v>
          </cell>
          <cell r="I714">
            <v>0</v>
          </cell>
          <cell r="J714">
            <v>0</v>
          </cell>
          <cell r="K714">
            <v>0</v>
          </cell>
        </row>
        <row r="715">
          <cell r="B715">
            <v>8405140402</v>
          </cell>
          <cell r="C715">
            <v>0</v>
          </cell>
          <cell r="D715">
            <v>0</v>
          </cell>
          <cell r="E715">
            <v>0</v>
          </cell>
          <cell r="F715">
            <v>0</v>
          </cell>
          <cell r="G715">
            <v>0</v>
          </cell>
          <cell r="H715">
            <v>0</v>
          </cell>
          <cell r="I715">
            <v>0</v>
          </cell>
          <cell r="J715">
            <v>0</v>
          </cell>
          <cell r="K715">
            <v>0</v>
          </cell>
        </row>
        <row r="716">
          <cell r="B716">
            <v>8203171012</v>
          </cell>
          <cell r="C716">
            <v>0</v>
          </cell>
          <cell r="D716">
            <v>0</v>
          </cell>
          <cell r="E716">
            <v>0</v>
          </cell>
          <cell r="F716">
            <v>0</v>
          </cell>
          <cell r="G716">
            <v>0</v>
          </cell>
          <cell r="H716">
            <v>0</v>
          </cell>
          <cell r="I716">
            <v>18720000</v>
          </cell>
          <cell r="J716">
            <v>18720000</v>
          </cell>
          <cell r="K716">
            <v>0</v>
          </cell>
        </row>
        <row r="717">
          <cell r="B717">
            <v>7201150401</v>
          </cell>
          <cell r="C717">
            <v>0</v>
          </cell>
          <cell r="D717">
            <v>0</v>
          </cell>
          <cell r="E717">
            <v>0</v>
          </cell>
          <cell r="F717">
            <v>0</v>
          </cell>
          <cell r="G717">
            <v>0</v>
          </cell>
          <cell r="H717">
            <v>0</v>
          </cell>
          <cell r="I717">
            <v>0</v>
          </cell>
          <cell r="J717">
            <v>0</v>
          </cell>
          <cell r="K717">
            <v>0</v>
          </cell>
        </row>
        <row r="718">
          <cell r="B718">
            <v>8401170706</v>
          </cell>
          <cell r="C718">
            <v>0</v>
          </cell>
          <cell r="D718">
            <v>0</v>
          </cell>
          <cell r="E718">
            <v>0</v>
          </cell>
          <cell r="F718">
            <v>0</v>
          </cell>
          <cell r="G718">
            <v>0</v>
          </cell>
          <cell r="H718">
            <v>65268770</v>
          </cell>
          <cell r="I718">
            <v>0</v>
          </cell>
          <cell r="J718">
            <v>0</v>
          </cell>
          <cell r="K718">
            <v>0</v>
          </cell>
        </row>
        <row r="719">
          <cell r="B719">
            <v>11301130710</v>
          </cell>
          <cell r="C719">
            <v>0</v>
          </cell>
          <cell r="D719">
            <v>0</v>
          </cell>
          <cell r="E719">
            <v>0</v>
          </cell>
          <cell r="F719">
            <v>0</v>
          </cell>
          <cell r="G719">
            <v>0</v>
          </cell>
          <cell r="H719">
            <v>0</v>
          </cell>
          <cell r="I719">
            <v>0</v>
          </cell>
          <cell r="J719">
            <v>0</v>
          </cell>
          <cell r="K719">
            <v>0</v>
          </cell>
        </row>
        <row r="720">
          <cell r="B720">
            <v>7102160706</v>
          </cell>
          <cell r="C720">
            <v>0</v>
          </cell>
          <cell r="D720">
            <v>0</v>
          </cell>
          <cell r="E720">
            <v>0</v>
          </cell>
          <cell r="F720">
            <v>0</v>
          </cell>
          <cell r="G720">
            <v>0</v>
          </cell>
          <cell r="H720">
            <v>0</v>
          </cell>
          <cell r="I720">
            <v>0</v>
          </cell>
          <cell r="J720">
            <v>0</v>
          </cell>
          <cell r="K720">
            <v>0</v>
          </cell>
        </row>
        <row r="721">
          <cell r="B721">
            <v>11101161003</v>
          </cell>
          <cell r="C721">
            <v>0</v>
          </cell>
          <cell r="D721">
            <v>0</v>
          </cell>
          <cell r="E721">
            <v>0</v>
          </cell>
          <cell r="F721">
            <v>0</v>
          </cell>
          <cell r="G721">
            <v>0</v>
          </cell>
          <cell r="H721">
            <v>0</v>
          </cell>
          <cell r="I721">
            <v>0</v>
          </cell>
          <cell r="J721">
            <v>16416000</v>
          </cell>
          <cell r="K721">
            <v>0</v>
          </cell>
        </row>
        <row r="722">
          <cell r="B722">
            <v>8205160402</v>
          </cell>
          <cell r="C722">
            <v>0</v>
          </cell>
          <cell r="D722">
            <v>0</v>
          </cell>
          <cell r="E722">
            <v>0</v>
          </cell>
          <cell r="F722">
            <v>0</v>
          </cell>
          <cell r="G722">
            <v>0</v>
          </cell>
          <cell r="H722">
            <v>0</v>
          </cell>
          <cell r="I722">
            <v>0</v>
          </cell>
          <cell r="J722">
            <v>0</v>
          </cell>
          <cell r="K722">
            <v>0</v>
          </cell>
        </row>
        <row r="723">
          <cell r="B723">
            <v>10205161009</v>
          </cell>
          <cell r="C723">
            <v>0</v>
          </cell>
          <cell r="D723">
            <v>0</v>
          </cell>
          <cell r="E723">
            <v>0</v>
          </cell>
          <cell r="F723">
            <v>0</v>
          </cell>
          <cell r="G723">
            <v>0</v>
          </cell>
          <cell r="H723">
            <v>0</v>
          </cell>
          <cell r="I723">
            <v>0</v>
          </cell>
          <cell r="J723">
            <v>0</v>
          </cell>
          <cell r="K723">
            <v>13500000</v>
          </cell>
        </row>
        <row r="724">
          <cell r="B724">
            <v>10104150706</v>
          </cell>
          <cell r="C724">
            <v>0</v>
          </cell>
          <cell r="D724">
            <v>0</v>
          </cell>
          <cell r="E724">
            <v>0</v>
          </cell>
          <cell r="F724">
            <v>0</v>
          </cell>
          <cell r="G724">
            <v>0</v>
          </cell>
          <cell r="H724">
            <v>0</v>
          </cell>
          <cell r="I724">
            <v>0</v>
          </cell>
          <cell r="J724">
            <v>0</v>
          </cell>
          <cell r="K724">
            <v>0</v>
          </cell>
        </row>
        <row r="725">
          <cell r="B725">
            <v>10105171010</v>
          </cell>
          <cell r="C725">
            <v>0</v>
          </cell>
          <cell r="D725">
            <v>0</v>
          </cell>
          <cell r="E725">
            <v>0</v>
          </cell>
          <cell r="F725">
            <v>0</v>
          </cell>
          <cell r="G725">
            <v>0</v>
          </cell>
          <cell r="H725">
            <v>4860000</v>
          </cell>
          <cell r="I725">
            <v>14580000</v>
          </cell>
          <cell r="J725">
            <v>0</v>
          </cell>
          <cell r="K725">
            <v>0</v>
          </cell>
        </row>
        <row r="726">
          <cell r="B726">
            <v>11203171006</v>
          </cell>
          <cell r="C726">
            <v>0</v>
          </cell>
          <cell r="D726">
            <v>0</v>
          </cell>
          <cell r="E726">
            <v>0</v>
          </cell>
          <cell r="F726">
            <v>0</v>
          </cell>
          <cell r="G726">
            <v>0</v>
          </cell>
          <cell r="H726">
            <v>0</v>
          </cell>
          <cell r="I726">
            <v>14760000</v>
          </cell>
          <cell r="J726">
            <v>0</v>
          </cell>
          <cell r="K726">
            <v>0</v>
          </cell>
        </row>
        <row r="727">
          <cell r="B727">
            <v>5503160703</v>
          </cell>
          <cell r="C727">
            <v>0</v>
          </cell>
          <cell r="D727">
            <v>0</v>
          </cell>
          <cell r="E727">
            <v>0</v>
          </cell>
          <cell r="F727">
            <v>0</v>
          </cell>
          <cell r="G727">
            <v>0</v>
          </cell>
          <cell r="H727">
            <v>49080597</v>
          </cell>
          <cell r="I727">
            <v>0</v>
          </cell>
          <cell r="J727">
            <v>0</v>
          </cell>
          <cell r="K727">
            <v>0</v>
          </cell>
        </row>
        <row r="728">
          <cell r="B728">
            <v>13108161012</v>
          </cell>
          <cell r="C728">
            <v>0</v>
          </cell>
          <cell r="D728">
            <v>0</v>
          </cell>
          <cell r="E728">
            <v>0</v>
          </cell>
          <cell r="F728">
            <v>0</v>
          </cell>
          <cell r="G728">
            <v>0</v>
          </cell>
          <cell r="H728">
            <v>0</v>
          </cell>
          <cell r="I728">
            <v>0</v>
          </cell>
          <cell r="J728">
            <v>20387023</v>
          </cell>
          <cell r="K728">
            <v>0</v>
          </cell>
        </row>
        <row r="729">
          <cell r="B729">
            <v>5201161502</v>
          </cell>
          <cell r="C729">
            <v>0</v>
          </cell>
          <cell r="D729">
            <v>0</v>
          </cell>
          <cell r="E729">
            <v>0</v>
          </cell>
          <cell r="F729">
            <v>0</v>
          </cell>
          <cell r="G729">
            <v>0</v>
          </cell>
          <cell r="H729">
            <v>0</v>
          </cell>
          <cell r="I729">
            <v>0</v>
          </cell>
          <cell r="J729">
            <v>0</v>
          </cell>
          <cell r="K729">
            <v>0</v>
          </cell>
        </row>
        <row r="730">
          <cell r="B730">
            <v>5201170707</v>
          </cell>
          <cell r="C730">
            <v>0</v>
          </cell>
          <cell r="D730">
            <v>0</v>
          </cell>
          <cell r="E730">
            <v>0</v>
          </cell>
          <cell r="F730">
            <v>0</v>
          </cell>
          <cell r="G730">
            <v>0</v>
          </cell>
          <cell r="H730">
            <v>9849208</v>
          </cell>
          <cell r="I730">
            <v>0</v>
          </cell>
          <cell r="J730">
            <v>0</v>
          </cell>
          <cell r="K730">
            <v>0</v>
          </cell>
        </row>
        <row r="731">
          <cell r="B731">
            <v>13109161006</v>
          </cell>
          <cell r="C731">
            <v>0</v>
          </cell>
          <cell r="D731">
            <v>0</v>
          </cell>
          <cell r="E731">
            <v>0</v>
          </cell>
          <cell r="F731">
            <v>0</v>
          </cell>
          <cell r="G731">
            <v>0</v>
          </cell>
          <cell r="H731">
            <v>0</v>
          </cell>
          <cell r="I731">
            <v>0</v>
          </cell>
          <cell r="J731">
            <v>0</v>
          </cell>
          <cell r="K731">
            <v>13320000</v>
          </cell>
        </row>
        <row r="732">
          <cell r="B732">
            <v>9108161004</v>
          </cell>
          <cell r="C732">
            <v>0</v>
          </cell>
          <cell r="D732">
            <v>0</v>
          </cell>
          <cell r="E732">
            <v>0</v>
          </cell>
          <cell r="F732">
            <v>0</v>
          </cell>
          <cell r="G732">
            <v>0</v>
          </cell>
          <cell r="H732">
            <v>0</v>
          </cell>
          <cell r="I732">
            <v>21630000</v>
          </cell>
          <cell r="J732">
            <v>0</v>
          </cell>
          <cell r="K732">
            <v>0</v>
          </cell>
        </row>
        <row r="733">
          <cell r="B733">
            <v>8312160402</v>
          </cell>
          <cell r="C733">
            <v>0</v>
          </cell>
          <cell r="D733">
            <v>0</v>
          </cell>
          <cell r="E733">
            <v>0</v>
          </cell>
          <cell r="F733">
            <v>0</v>
          </cell>
          <cell r="G733">
            <v>0</v>
          </cell>
          <cell r="H733">
            <v>0</v>
          </cell>
          <cell r="I733">
            <v>0</v>
          </cell>
          <cell r="J733">
            <v>0</v>
          </cell>
          <cell r="K733">
            <v>0</v>
          </cell>
        </row>
        <row r="734">
          <cell r="B734">
            <v>10107160702</v>
          </cell>
          <cell r="C734">
            <v>0</v>
          </cell>
          <cell r="D734">
            <v>0</v>
          </cell>
          <cell r="E734">
            <v>0</v>
          </cell>
          <cell r="F734">
            <v>0</v>
          </cell>
          <cell r="G734">
            <v>0</v>
          </cell>
          <cell r="H734">
            <v>0</v>
          </cell>
          <cell r="I734">
            <v>0</v>
          </cell>
          <cell r="J734">
            <v>0</v>
          </cell>
          <cell r="K734">
            <v>35149528</v>
          </cell>
        </row>
        <row r="735">
          <cell r="B735">
            <v>5703161004</v>
          </cell>
          <cell r="C735">
            <v>0</v>
          </cell>
          <cell r="D735">
            <v>0</v>
          </cell>
          <cell r="E735">
            <v>0</v>
          </cell>
          <cell r="F735">
            <v>0</v>
          </cell>
          <cell r="G735">
            <v>0</v>
          </cell>
          <cell r="H735">
            <v>10980000</v>
          </cell>
          <cell r="I735">
            <v>0</v>
          </cell>
          <cell r="J735">
            <v>0</v>
          </cell>
          <cell r="K735">
            <v>0</v>
          </cell>
        </row>
        <row r="736">
          <cell r="B736">
            <v>9109130402</v>
          </cell>
          <cell r="C736">
            <v>0</v>
          </cell>
          <cell r="D736">
            <v>0</v>
          </cell>
          <cell r="E736">
            <v>0</v>
          </cell>
          <cell r="F736">
            <v>0</v>
          </cell>
          <cell r="G736">
            <v>0</v>
          </cell>
          <cell r="H736">
            <v>0</v>
          </cell>
          <cell r="I736">
            <v>0</v>
          </cell>
          <cell r="J736">
            <v>0</v>
          </cell>
          <cell r="K736">
            <v>0</v>
          </cell>
        </row>
        <row r="737">
          <cell r="B737">
            <v>10106150404</v>
          </cell>
          <cell r="C737">
            <v>0</v>
          </cell>
          <cell r="D737">
            <v>0</v>
          </cell>
          <cell r="E737">
            <v>0</v>
          </cell>
          <cell r="F737">
            <v>0</v>
          </cell>
          <cell r="G737">
            <v>0</v>
          </cell>
          <cell r="H737">
            <v>0</v>
          </cell>
          <cell r="I737">
            <v>0</v>
          </cell>
          <cell r="J737">
            <v>0</v>
          </cell>
          <cell r="K737">
            <v>0</v>
          </cell>
        </row>
        <row r="738">
          <cell r="B738">
            <v>8305160402</v>
          </cell>
          <cell r="C738">
            <v>0</v>
          </cell>
          <cell r="D738">
            <v>0</v>
          </cell>
          <cell r="E738">
            <v>0</v>
          </cell>
          <cell r="F738">
            <v>0</v>
          </cell>
          <cell r="G738">
            <v>0</v>
          </cell>
          <cell r="H738">
            <v>0</v>
          </cell>
          <cell r="I738">
            <v>0</v>
          </cell>
          <cell r="J738">
            <v>0</v>
          </cell>
          <cell r="K738">
            <v>0</v>
          </cell>
        </row>
        <row r="739">
          <cell r="B739">
            <v>11402120708</v>
          </cell>
          <cell r="C739">
            <v>0</v>
          </cell>
          <cell r="D739">
            <v>0</v>
          </cell>
          <cell r="E739">
            <v>0</v>
          </cell>
          <cell r="F739">
            <v>0</v>
          </cell>
          <cell r="G739">
            <v>0</v>
          </cell>
          <cell r="H739">
            <v>0</v>
          </cell>
          <cell r="I739">
            <v>0</v>
          </cell>
          <cell r="J739">
            <v>59848641</v>
          </cell>
          <cell r="K739">
            <v>0</v>
          </cell>
        </row>
        <row r="740">
          <cell r="B740">
            <v>10305150712</v>
          </cell>
          <cell r="C740">
            <v>0</v>
          </cell>
          <cell r="D740">
            <v>0</v>
          </cell>
          <cell r="E740">
            <v>0</v>
          </cell>
          <cell r="F740">
            <v>0</v>
          </cell>
          <cell r="G740">
            <v>0</v>
          </cell>
          <cell r="H740">
            <v>0</v>
          </cell>
          <cell r="I740">
            <v>0</v>
          </cell>
          <cell r="J740">
            <v>0</v>
          </cell>
          <cell r="K740">
            <v>0</v>
          </cell>
        </row>
        <row r="741">
          <cell r="B741">
            <v>5404160706</v>
          </cell>
          <cell r="C741">
            <v>0</v>
          </cell>
          <cell r="D741">
            <v>0</v>
          </cell>
          <cell r="E741">
            <v>0</v>
          </cell>
          <cell r="F741">
            <v>0</v>
          </cell>
          <cell r="G741">
            <v>0</v>
          </cell>
          <cell r="H741">
            <v>0</v>
          </cell>
          <cell r="I741">
            <v>0</v>
          </cell>
          <cell r="J741">
            <v>0</v>
          </cell>
          <cell r="K741">
            <v>0</v>
          </cell>
        </row>
        <row r="742">
          <cell r="B742">
            <v>9113160709</v>
          </cell>
          <cell r="C742">
            <v>0</v>
          </cell>
          <cell r="D742">
            <v>0</v>
          </cell>
          <cell r="E742">
            <v>0</v>
          </cell>
          <cell r="F742">
            <v>0</v>
          </cell>
          <cell r="G742">
            <v>0</v>
          </cell>
          <cell r="H742">
            <v>0</v>
          </cell>
          <cell r="I742">
            <v>0</v>
          </cell>
          <cell r="J742">
            <v>0</v>
          </cell>
          <cell r="K742">
            <v>0</v>
          </cell>
        </row>
        <row r="743">
          <cell r="B743">
            <v>8402140802</v>
          </cell>
          <cell r="C743">
            <v>0</v>
          </cell>
          <cell r="D743">
            <v>0</v>
          </cell>
          <cell r="E743">
            <v>0</v>
          </cell>
          <cell r="F743">
            <v>0</v>
          </cell>
          <cell r="G743">
            <v>0</v>
          </cell>
          <cell r="H743">
            <v>0</v>
          </cell>
          <cell r="I743">
            <v>101300000</v>
          </cell>
          <cell r="J743">
            <v>0</v>
          </cell>
          <cell r="K743">
            <v>0</v>
          </cell>
        </row>
        <row r="744">
          <cell r="B744">
            <v>10108161004</v>
          </cell>
          <cell r="C744">
            <v>0</v>
          </cell>
          <cell r="D744">
            <v>0</v>
          </cell>
          <cell r="E744">
            <v>0</v>
          </cell>
          <cell r="F744">
            <v>0</v>
          </cell>
          <cell r="G744">
            <v>0</v>
          </cell>
          <cell r="H744">
            <v>0</v>
          </cell>
          <cell r="I744">
            <v>0</v>
          </cell>
          <cell r="J744">
            <v>0</v>
          </cell>
          <cell r="K744">
            <v>0</v>
          </cell>
        </row>
        <row r="745">
          <cell r="B745">
            <v>11302140705</v>
          </cell>
          <cell r="C745">
            <v>0</v>
          </cell>
          <cell r="D745">
            <v>0</v>
          </cell>
          <cell r="E745">
            <v>0</v>
          </cell>
          <cell r="F745">
            <v>0</v>
          </cell>
          <cell r="G745">
            <v>0</v>
          </cell>
          <cell r="H745">
            <v>0</v>
          </cell>
          <cell r="I745">
            <v>0</v>
          </cell>
          <cell r="J745">
            <v>0</v>
          </cell>
          <cell r="K745">
            <v>0</v>
          </cell>
        </row>
        <row r="746">
          <cell r="B746">
            <v>3102170707</v>
          </cell>
          <cell r="C746">
            <v>0</v>
          </cell>
          <cell r="D746">
            <v>0</v>
          </cell>
          <cell r="E746">
            <v>0</v>
          </cell>
          <cell r="F746">
            <v>0</v>
          </cell>
          <cell r="G746">
            <v>76385786</v>
          </cell>
          <cell r="H746">
            <v>0</v>
          </cell>
          <cell r="I746">
            <v>0</v>
          </cell>
          <cell r="J746">
            <v>0</v>
          </cell>
          <cell r="K746">
            <v>0</v>
          </cell>
        </row>
        <row r="747">
          <cell r="B747">
            <v>5506171001</v>
          </cell>
          <cell r="C747">
            <v>0</v>
          </cell>
          <cell r="D747">
            <v>0</v>
          </cell>
          <cell r="E747">
            <v>0</v>
          </cell>
          <cell r="F747">
            <v>0</v>
          </cell>
          <cell r="G747">
            <v>0</v>
          </cell>
          <cell r="H747">
            <v>16999998</v>
          </cell>
          <cell r="I747">
            <v>0</v>
          </cell>
          <cell r="J747">
            <v>0</v>
          </cell>
          <cell r="K747">
            <v>0</v>
          </cell>
        </row>
        <row r="748">
          <cell r="B748">
            <v>13126171005</v>
          </cell>
          <cell r="C748">
            <v>0</v>
          </cell>
          <cell r="D748">
            <v>0</v>
          </cell>
          <cell r="E748">
            <v>0</v>
          </cell>
          <cell r="F748">
            <v>0</v>
          </cell>
          <cell r="G748">
            <v>0</v>
          </cell>
          <cell r="H748">
            <v>0</v>
          </cell>
          <cell r="I748">
            <v>0</v>
          </cell>
          <cell r="J748">
            <v>18119998</v>
          </cell>
          <cell r="K748">
            <v>0</v>
          </cell>
        </row>
        <row r="749">
          <cell r="B749">
            <v>5304160704</v>
          </cell>
          <cell r="C749">
            <v>0</v>
          </cell>
          <cell r="D749">
            <v>0</v>
          </cell>
          <cell r="E749">
            <v>0</v>
          </cell>
          <cell r="F749">
            <v>0</v>
          </cell>
          <cell r="G749">
            <v>0</v>
          </cell>
          <cell r="H749">
            <v>48284468</v>
          </cell>
          <cell r="I749">
            <v>0</v>
          </cell>
          <cell r="J749">
            <v>0</v>
          </cell>
          <cell r="K749">
            <v>0</v>
          </cell>
        </row>
        <row r="750">
          <cell r="B750">
            <v>10307170722</v>
          </cell>
          <cell r="C750">
            <v>0</v>
          </cell>
          <cell r="D750">
            <v>0</v>
          </cell>
          <cell r="E750">
            <v>0</v>
          </cell>
          <cell r="F750">
            <v>0</v>
          </cell>
          <cell r="G750">
            <v>0</v>
          </cell>
          <cell r="H750">
            <v>0</v>
          </cell>
          <cell r="I750">
            <v>45088241</v>
          </cell>
          <cell r="J750">
            <v>0</v>
          </cell>
          <cell r="K750">
            <v>0</v>
          </cell>
        </row>
        <row r="751">
          <cell r="B751">
            <v>8108160401</v>
          </cell>
          <cell r="C751">
            <v>0</v>
          </cell>
          <cell r="D751">
            <v>0</v>
          </cell>
          <cell r="E751">
            <v>0</v>
          </cell>
          <cell r="F751">
            <v>0</v>
          </cell>
          <cell r="G751">
            <v>0</v>
          </cell>
          <cell r="H751">
            <v>0</v>
          </cell>
          <cell r="I751">
            <v>0</v>
          </cell>
          <cell r="J751">
            <v>8445000</v>
          </cell>
          <cell r="K751">
            <v>0</v>
          </cell>
        </row>
        <row r="752">
          <cell r="B752">
            <v>7110161008</v>
          </cell>
          <cell r="C752">
            <v>0</v>
          </cell>
          <cell r="D752">
            <v>0</v>
          </cell>
          <cell r="E752">
            <v>0</v>
          </cell>
          <cell r="F752">
            <v>0</v>
          </cell>
          <cell r="G752">
            <v>0</v>
          </cell>
          <cell r="H752">
            <v>0</v>
          </cell>
          <cell r="I752">
            <v>0</v>
          </cell>
          <cell r="J752">
            <v>0</v>
          </cell>
          <cell r="K752">
            <v>15600000</v>
          </cell>
        </row>
        <row r="753">
          <cell r="B753">
            <v>8310171003</v>
          </cell>
          <cell r="C753">
            <v>0</v>
          </cell>
          <cell r="D753">
            <v>0</v>
          </cell>
          <cell r="E753">
            <v>0</v>
          </cell>
          <cell r="F753">
            <v>0</v>
          </cell>
          <cell r="G753">
            <v>0</v>
          </cell>
          <cell r="H753">
            <v>0</v>
          </cell>
          <cell r="I753">
            <v>18720000</v>
          </cell>
          <cell r="J753">
            <v>18720000</v>
          </cell>
          <cell r="K753">
            <v>0</v>
          </cell>
        </row>
        <row r="754">
          <cell r="B754">
            <v>3103160702</v>
          </cell>
          <cell r="C754">
            <v>0</v>
          </cell>
          <cell r="D754">
            <v>0</v>
          </cell>
          <cell r="E754">
            <v>0</v>
          </cell>
          <cell r="F754">
            <v>0</v>
          </cell>
          <cell r="G754">
            <v>0</v>
          </cell>
          <cell r="H754">
            <v>0</v>
          </cell>
          <cell r="I754">
            <v>0</v>
          </cell>
          <cell r="J754">
            <v>0</v>
          </cell>
          <cell r="K754">
            <v>0</v>
          </cell>
        </row>
        <row r="755">
          <cell r="B755">
            <v>9119150719</v>
          </cell>
          <cell r="C755">
            <v>0</v>
          </cell>
          <cell r="D755">
            <v>0</v>
          </cell>
          <cell r="E755">
            <v>0</v>
          </cell>
          <cell r="F755">
            <v>0</v>
          </cell>
          <cell r="G755">
            <v>0</v>
          </cell>
          <cell r="H755">
            <v>0</v>
          </cell>
          <cell r="I755">
            <v>0</v>
          </cell>
          <cell r="J755">
            <v>0</v>
          </cell>
          <cell r="K755">
            <v>0</v>
          </cell>
        </row>
        <row r="756">
          <cell r="B756">
            <v>10303160501</v>
          </cell>
          <cell r="C756">
            <v>0</v>
          </cell>
          <cell r="D756">
            <v>0</v>
          </cell>
          <cell r="E756">
            <v>0</v>
          </cell>
          <cell r="F756">
            <v>0</v>
          </cell>
          <cell r="G756">
            <v>0</v>
          </cell>
          <cell r="H756">
            <v>0</v>
          </cell>
          <cell r="I756">
            <v>0</v>
          </cell>
          <cell r="J756">
            <v>4320000</v>
          </cell>
          <cell r="K756">
            <v>0</v>
          </cell>
        </row>
        <row r="757">
          <cell r="B757">
            <v>10109171012</v>
          </cell>
          <cell r="C757">
            <v>0</v>
          </cell>
          <cell r="D757">
            <v>0</v>
          </cell>
          <cell r="E757">
            <v>0</v>
          </cell>
          <cell r="F757">
            <v>0</v>
          </cell>
          <cell r="G757">
            <v>0</v>
          </cell>
          <cell r="H757">
            <v>0</v>
          </cell>
          <cell r="I757">
            <v>0</v>
          </cell>
          <cell r="J757">
            <v>7920000</v>
          </cell>
          <cell r="K757">
            <v>0</v>
          </cell>
        </row>
        <row r="758">
          <cell r="B758">
            <v>5105170901</v>
          </cell>
          <cell r="C758">
            <v>0</v>
          </cell>
          <cell r="D758">
            <v>0</v>
          </cell>
          <cell r="E758">
            <v>0</v>
          </cell>
          <cell r="F758">
            <v>0</v>
          </cell>
          <cell r="G758">
            <v>0</v>
          </cell>
          <cell r="H758">
            <v>0</v>
          </cell>
          <cell r="I758">
            <v>15390000</v>
          </cell>
          <cell r="J758">
            <v>0</v>
          </cell>
          <cell r="K758">
            <v>0</v>
          </cell>
        </row>
        <row r="759">
          <cell r="B759">
            <v>5105171009</v>
          </cell>
          <cell r="C759">
            <v>0</v>
          </cell>
          <cell r="D759">
            <v>0</v>
          </cell>
          <cell r="E759">
            <v>0</v>
          </cell>
          <cell r="F759">
            <v>0</v>
          </cell>
          <cell r="G759">
            <v>0</v>
          </cell>
          <cell r="H759">
            <v>0</v>
          </cell>
          <cell r="I759">
            <v>14112000</v>
          </cell>
          <cell r="J759">
            <v>0</v>
          </cell>
          <cell r="K759">
            <v>0</v>
          </cell>
        </row>
        <row r="760">
          <cell r="B760">
            <v>8412151002</v>
          </cell>
          <cell r="C760">
            <v>0</v>
          </cell>
          <cell r="D760">
            <v>0</v>
          </cell>
          <cell r="E760">
            <v>0</v>
          </cell>
          <cell r="F760">
            <v>0</v>
          </cell>
          <cell r="G760">
            <v>0</v>
          </cell>
          <cell r="H760">
            <v>0</v>
          </cell>
          <cell r="I760">
            <v>0</v>
          </cell>
          <cell r="J760">
            <v>13920000</v>
          </cell>
          <cell r="K760">
            <v>0</v>
          </cell>
        </row>
        <row r="761">
          <cell r="B761">
            <v>8309171005</v>
          </cell>
          <cell r="C761">
            <v>0</v>
          </cell>
          <cell r="D761">
            <v>0</v>
          </cell>
          <cell r="E761">
            <v>0</v>
          </cell>
          <cell r="F761">
            <v>0</v>
          </cell>
          <cell r="G761">
            <v>0</v>
          </cell>
          <cell r="H761">
            <v>10080000</v>
          </cell>
          <cell r="I761">
            <v>0</v>
          </cell>
          <cell r="J761">
            <v>0</v>
          </cell>
          <cell r="K761">
            <v>0</v>
          </cell>
        </row>
        <row r="762">
          <cell r="B762">
            <v>10306130408</v>
          </cell>
          <cell r="C762">
            <v>0</v>
          </cell>
          <cell r="D762">
            <v>0</v>
          </cell>
          <cell r="E762">
            <v>0</v>
          </cell>
          <cell r="F762">
            <v>0</v>
          </cell>
          <cell r="G762">
            <v>0</v>
          </cell>
          <cell r="H762">
            <v>0</v>
          </cell>
          <cell r="I762">
            <v>0</v>
          </cell>
          <cell r="J762">
            <v>0</v>
          </cell>
          <cell r="K762">
            <v>0</v>
          </cell>
        </row>
        <row r="763">
          <cell r="B763">
            <v>10210161001</v>
          </cell>
          <cell r="C763">
            <v>0</v>
          </cell>
          <cell r="D763">
            <v>0</v>
          </cell>
          <cell r="E763">
            <v>0</v>
          </cell>
          <cell r="F763">
            <v>0</v>
          </cell>
          <cell r="G763">
            <v>0</v>
          </cell>
          <cell r="H763">
            <v>0</v>
          </cell>
          <cell r="I763">
            <v>9979200</v>
          </cell>
          <cell r="J763">
            <v>0</v>
          </cell>
          <cell r="K763">
            <v>0</v>
          </cell>
        </row>
        <row r="764">
          <cell r="B764">
            <v>10208160709</v>
          </cell>
          <cell r="C764">
            <v>0</v>
          </cell>
          <cell r="D764">
            <v>0</v>
          </cell>
          <cell r="E764">
            <v>0</v>
          </cell>
          <cell r="F764">
            <v>0</v>
          </cell>
          <cell r="G764">
            <v>0</v>
          </cell>
          <cell r="H764">
            <v>0</v>
          </cell>
          <cell r="I764">
            <v>0</v>
          </cell>
          <cell r="J764">
            <v>0</v>
          </cell>
          <cell r="K764">
            <v>0</v>
          </cell>
        </row>
        <row r="765">
          <cell r="B765">
            <v>10208160710</v>
          </cell>
          <cell r="C765">
            <v>0</v>
          </cell>
          <cell r="D765">
            <v>0</v>
          </cell>
          <cell r="E765">
            <v>0</v>
          </cell>
          <cell r="F765">
            <v>0</v>
          </cell>
          <cell r="G765">
            <v>0</v>
          </cell>
          <cell r="H765">
            <v>0</v>
          </cell>
          <cell r="I765">
            <v>0</v>
          </cell>
          <cell r="J765">
            <v>0</v>
          </cell>
          <cell r="K765">
            <v>0</v>
          </cell>
        </row>
        <row r="766">
          <cell r="B766">
            <v>10208160711</v>
          </cell>
          <cell r="C766">
            <v>0</v>
          </cell>
          <cell r="D766">
            <v>0</v>
          </cell>
          <cell r="E766">
            <v>0</v>
          </cell>
          <cell r="F766">
            <v>0</v>
          </cell>
          <cell r="G766">
            <v>0</v>
          </cell>
          <cell r="H766">
            <v>0</v>
          </cell>
          <cell r="I766">
            <v>0</v>
          </cell>
          <cell r="J766">
            <v>0</v>
          </cell>
          <cell r="K766">
            <v>0</v>
          </cell>
        </row>
        <row r="767">
          <cell r="B767">
            <v>10208160712</v>
          </cell>
          <cell r="C767">
            <v>0</v>
          </cell>
          <cell r="D767">
            <v>0</v>
          </cell>
          <cell r="E767">
            <v>0</v>
          </cell>
          <cell r="F767">
            <v>0</v>
          </cell>
          <cell r="G767">
            <v>0</v>
          </cell>
          <cell r="H767">
            <v>0</v>
          </cell>
          <cell r="I767">
            <v>0</v>
          </cell>
          <cell r="J767">
            <v>0</v>
          </cell>
          <cell r="K767">
            <v>0</v>
          </cell>
        </row>
        <row r="768">
          <cell r="B768">
            <v>9201160806</v>
          </cell>
          <cell r="C768">
            <v>0</v>
          </cell>
          <cell r="D768">
            <v>0</v>
          </cell>
          <cell r="E768">
            <v>0</v>
          </cell>
          <cell r="F768">
            <v>0</v>
          </cell>
          <cell r="G768">
            <v>0</v>
          </cell>
          <cell r="H768">
            <v>0</v>
          </cell>
          <cell r="I768">
            <v>0</v>
          </cell>
          <cell r="J768">
            <v>954344705</v>
          </cell>
          <cell r="K768">
            <v>0</v>
          </cell>
        </row>
        <row r="769">
          <cell r="B769">
            <v>8301160802</v>
          </cell>
          <cell r="C769">
            <v>0</v>
          </cell>
          <cell r="D769">
            <v>0</v>
          </cell>
          <cell r="E769">
            <v>0</v>
          </cell>
          <cell r="F769">
            <v>0</v>
          </cell>
          <cell r="G769">
            <v>0</v>
          </cell>
          <cell r="H769">
            <v>0</v>
          </cell>
          <cell r="I769">
            <v>474974640</v>
          </cell>
          <cell r="J769">
            <v>0</v>
          </cell>
          <cell r="K769">
            <v>0</v>
          </cell>
        </row>
        <row r="770">
          <cell r="B770">
            <v>6111150802</v>
          </cell>
          <cell r="C770">
            <v>0</v>
          </cell>
          <cell r="D770">
            <v>0</v>
          </cell>
          <cell r="E770">
            <v>0</v>
          </cell>
          <cell r="F770">
            <v>0</v>
          </cell>
          <cell r="G770">
            <v>0</v>
          </cell>
          <cell r="H770">
            <v>0</v>
          </cell>
          <cell r="I770">
            <v>0</v>
          </cell>
          <cell r="J770">
            <v>0</v>
          </cell>
          <cell r="K770">
            <v>267800000</v>
          </cell>
        </row>
        <row r="771">
          <cell r="B771">
            <v>4105160801</v>
          </cell>
          <cell r="C771">
            <v>0</v>
          </cell>
          <cell r="D771">
            <v>0</v>
          </cell>
          <cell r="E771">
            <v>0</v>
          </cell>
          <cell r="F771">
            <v>0</v>
          </cell>
          <cell r="G771">
            <v>0</v>
          </cell>
          <cell r="H771">
            <v>0</v>
          </cell>
          <cell r="I771">
            <v>372715000</v>
          </cell>
          <cell r="J771">
            <v>0</v>
          </cell>
          <cell r="K771">
            <v>0</v>
          </cell>
        </row>
        <row r="772">
          <cell r="B772">
            <v>3302170708</v>
          </cell>
          <cell r="C772">
            <v>0</v>
          </cell>
          <cell r="D772">
            <v>0</v>
          </cell>
          <cell r="E772">
            <v>0</v>
          </cell>
          <cell r="F772">
            <v>0</v>
          </cell>
          <cell r="G772">
            <v>22480219</v>
          </cell>
          <cell r="H772">
            <v>0</v>
          </cell>
          <cell r="I772">
            <v>0</v>
          </cell>
          <cell r="J772">
            <v>0</v>
          </cell>
          <cell r="K772">
            <v>0</v>
          </cell>
        </row>
        <row r="773">
          <cell r="B773">
            <v>5404170708</v>
          </cell>
          <cell r="C773">
            <v>0</v>
          </cell>
          <cell r="D773">
            <v>0</v>
          </cell>
          <cell r="E773">
            <v>0</v>
          </cell>
          <cell r="F773">
            <v>0</v>
          </cell>
          <cell r="G773">
            <v>0</v>
          </cell>
          <cell r="H773">
            <v>0</v>
          </cell>
          <cell r="I773">
            <v>0</v>
          </cell>
          <cell r="J773">
            <v>69324007</v>
          </cell>
          <cell r="K773">
            <v>0</v>
          </cell>
        </row>
        <row r="774">
          <cell r="B774">
            <v>10104150705</v>
          </cell>
          <cell r="C774">
            <v>0</v>
          </cell>
          <cell r="D774">
            <v>0</v>
          </cell>
          <cell r="E774">
            <v>0</v>
          </cell>
          <cell r="F774">
            <v>0</v>
          </cell>
          <cell r="G774">
            <v>0</v>
          </cell>
          <cell r="H774">
            <v>0</v>
          </cell>
          <cell r="I774">
            <v>0</v>
          </cell>
          <cell r="J774">
            <v>0</v>
          </cell>
          <cell r="K774">
            <v>0</v>
          </cell>
        </row>
        <row r="775">
          <cell r="B775">
            <v>10208171009</v>
          </cell>
          <cell r="C775">
            <v>0</v>
          </cell>
          <cell r="D775">
            <v>0</v>
          </cell>
          <cell r="E775">
            <v>0</v>
          </cell>
          <cell r="F775">
            <v>0</v>
          </cell>
          <cell r="G775">
            <v>0</v>
          </cell>
          <cell r="H775">
            <v>0</v>
          </cell>
          <cell r="I775">
            <v>18360000</v>
          </cell>
          <cell r="J775">
            <v>0</v>
          </cell>
          <cell r="K775">
            <v>0</v>
          </cell>
        </row>
        <row r="776">
          <cell r="B776">
            <v>9206171006</v>
          </cell>
          <cell r="C776">
            <v>0</v>
          </cell>
          <cell r="D776">
            <v>0</v>
          </cell>
          <cell r="E776">
            <v>0</v>
          </cell>
          <cell r="F776">
            <v>0</v>
          </cell>
          <cell r="G776">
            <v>0</v>
          </cell>
          <cell r="H776">
            <v>0</v>
          </cell>
          <cell r="I776">
            <v>11550000</v>
          </cell>
          <cell r="J776">
            <v>0</v>
          </cell>
          <cell r="K776">
            <v>0</v>
          </cell>
        </row>
        <row r="777">
          <cell r="B777">
            <v>4101160706</v>
          </cell>
          <cell r="C777">
            <v>0</v>
          </cell>
          <cell r="D777">
            <v>0</v>
          </cell>
          <cell r="E777">
            <v>0</v>
          </cell>
          <cell r="F777">
            <v>0</v>
          </cell>
          <cell r="G777">
            <v>0</v>
          </cell>
          <cell r="H777">
            <v>0</v>
          </cell>
          <cell r="I777">
            <v>48225167</v>
          </cell>
          <cell r="J777">
            <v>0</v>
          </cell>
          <cell r="K777">
            <v>0</v>
          </cell>
        </row>
        <row r="778">
          <cell r="B778">
            <v>4203160801</v>
          </cell>
          <cell r="C778">
            <v>0</v>
          </cell>
          <cell r="D778">
            <v>0</v>
          </cell>
          <cell r="E778">
            <v>0</v>
          </cell>
          <cell r="F778">
            <v>0</v>
          </cell>
          <cell r="G778">
            <v>0</v>
          </cell>
          <cell r="H778">
            <v>225546000</v>
          </cell>
          <cell r="I778">
            <v>0</v>
          </cell>
          <cell r="J778">
            <v>0</v>
          </cell>
          <cell r="K778">
            <v>0</v>
          </cell>
        </row>
        <row r="779">
          <cell r="B779">
            <v>10306171005</v>
          </cell>
          <cell r="C779">
            <v>0</v>
          </cell>
          <cell r="D779">
            <v>0</v>
          </cell>
          <cell r="E779">
            <v>0</v>
          </cell>
          <cell r="F779">
            <v>0</v>
          </cell>
          <cell r="G779">
            <v>0</v>
          </cell>
          <cell r="H779">
            <v>0</v>
          </cell>
          <cell r="I779">
            <v>15900000</v>
          </cell>
          <cell r="J779">
            <v>0</v>
          </cell>
          <cell r="K779">
            <v>0</v>
          </cell>
        </row>
        <row r="780">
          <cell r="B780">
            <v>8202160709</v>
          </cell>
          <cell r="C780">
            <v>0</v>
          </cell>
          <cell r="D780">
            <v>0</v>
          </cell>
          <cell r="E780">
            <v>0</v>
          </cell>
          <cell r="F780">
            <v>0</v>
          </cell>
          <cell r="G780">
            <v>0</v>
          </cell>
          <cell r="H780">
            <v>0</v>
          </cell>
          <cell r="I780">
            <v>0</v>
          </cell>
          <cell r="J780">
            <v>0</v>
          </cell>
          <cell r="K780">
            <v>0</v>
          </cell>
        </row>
        <row r="781">
          <cell r="B781">
            <v>9905171003</v>
          </cell>
          <cell r="C781">
            <v>0</v>
          </cell>
          <cell r="D781">
            <v>0</v>
          </cell>
          <cell r="E781">
            <v>0</v>
          </cell>
          <cell r="F781">
            <v>0</v>
          </cell>
          <cell r="G781">
            <v>0</v>
          </cell>
          <cell r="H781">
            <v>0</v>
          </cell>
          <cell r="I781">
            <v>0</v>
          </cell>
          <cell r="J781">
            <v>55440000</v>
          </cell>
          <cell r="K781">
            <v>0</v>
          </cell>
        </row>
        <row r="782">
          <cell r="B782">
            <v>8905161003</v>
          </cell>
          <cell r="C782">
            <v>0</v>
          </cell>
          <cell r="D782">
            <v>0</v>
          </cell>
          <cell r="E782">
            <v>0</v>
          </cell>
          <cell r="F782">
            <v>0</v>
          </cell>
          <cell r="G782">
            <v>0</v>
          </cell>
          <cell r="H782">
            <v>0</v>
          </cell>
          <cell r="I782">
            <v>0</v>
          </cell>
          <cell r="J782">
            <v>0</v>
          </cell>
          <cell r="K782">
            <v>0</v>
          </cell>
        </row>
        <row r="783">
          <cell r="B783">
            <v>14103150704</v>
          </cell>
          <cell r="C783">
            <v>0</v>
          </cell>
          <cell r="D783">
            <v>0</v>
          </cell>
          <cell r="E783">
            <v>0</v>
          </cell>
          <cell r="F783">
            <v>0</v>
          </cell>
          <cell r="G783">
            <v>0</v>
          </cell>
          <cell r="H783">
            <v>0</v>
          </cell>
          <cell r="I783">
            <v>0</v>
          </cell>
          <cell r="J783">
            <v>0</v>
          </cell>
          <cell r="K783">
            <v>0</v>
          </cell>
        </row>
        <row r="784">
          <cell r="B784">
            <v>14108171003</v>
          </cell>
          <cell r="C784">
            <v>0</v>
          </cell>
          <cell r="D784">
            <v>0</v>
          </cell>
          <cell r="E784">
            <v>0</v>
          </cell>
          <cell r="F784">
            <v>0</v>
          </cell>
          <cell r="G784">
            <v>0</v>
          </cell>
          <cell r="H784">
            <v>0</v>
          </cell>
          <cell r="I784">
            <v>9600000</v>
          </cell>
          <cell r="J784">
            <v>0</v>
          </cell>
          <cell r="K784">
            <v>0</v>
          </cell>
        </row>
        <row r="785">
          <cell r="B785">
            <v>8403161005</v>
          </cell>
          <cell r="C785">
            <v>0</v>
          </cell>
          <cell r="D785">
            <v>0</v>
          </cell>
          <cell r="E785">
            <v>0</v>
          </cell>
          <cell r="F785">
            <v>0</v>
          </cell>
          <cell r="G785">
            <v>0</v>
          </cell>
          <cell r="H785">
            <v>0</v>
          </cell>
          <cell r="I785">
            <v>0</v>
          </cell>
          <cell r="J785">
            <v>17460000</v>
          </cell>
          <cell r="K785">
            <v>0</v>
          </cell>
        </row>
        <row r="786">
          <cell r="B786">
            <v>8412150702</v>
          </cell>
          <cell r="C786">
            <v>0</v>
          </cell>
          <cell r="D786">
            <v>0</v>
          </cell>
          <cell r="E786">
            <v>0</v>
          </cell>
          <cell r="F786">
            <v>0</v>
          </cell>
          <cell r="G786">
            <v>0</v>
          </cell>
          <cell r="H786">
            <v>0</v>
          </cell>
          <cell r="I786">
            <v>0</v>
          </cell>
          <cell r="J786">
            <v>0</v>
          </cell>
          <cell r="K786">
            <v>0</v>
          </cell>
        </row>
        <row r="787">
          <cell r="B787">
            <v>8408150405</v>
          </cell>
          <cell r="C787">
            <v>0</v>
          </cell>
          <cell r="D787">
            <v>0</v>
          </cell>
          <cell r="E787">
            <v>0</v>
          </cell>
          <cell r="F787">
            <v>0</v>
          </cell>
          <cell r="G787">
            <v>0</v>
          </cell>
          <cell r="H787">
            <v>0</v>
          </cell>
          <cell r="I787">
            <v>0</v>
          </cell>
          <cell r="J787">
            <v>21666698</v>
          </cell>
          <cell r="K787">
            <v>0</v>
          </cell>
        </row>
        <row r="788">
          <cell r="B788">
            <v>9202140719</v>
          </cell>
          <cell r="C788">
            <v>0</v>
          </cell>
          <cell r="D788">
            <v>0</v>
          </cell>
          <cell r="E788">
            <v>0</v>
          </cell>
          <cell r="F788">
            <v>0</v>
          </cell>
          <cell r="G788">
            <v>0</v>
          </cell>
          <cell r="H788">
            <v>0</v>
          </cell>
          <cell r="I788">
            <v>0</v>
          </cell>
          <cell r="J788">
            <v>0</v>
          </cell>
          <cell r="K788">
            <v>0</v>
          </cell>
        </row>
        <row r="789">
          <cell r="B789">
            <v>3302170709</v>
          </cell>
          <cell r="C789">
            <v>0</v>
          </cell>
          <cell r="D789">
            <v>0</v>
          </cell>
          <cell r="E789">
            <v>0</v>
          </cell>
          <cell r="F789">
            <v>0</v>
          </cell>
          <cell r="G789">
            <v>0</v>
          </cell>
          <cell r="H789">
            <v>0</v>
          </cell>
          <cell r="I789">
            <v>15364518</v>
          </cell>
          <cell r="J789">
            <v>0</v>
          </cell>
          <cell r="K789">
            <v>0</v>
          </cell>
        </row>
        <row r="790">
          <cell r="B790">
            <v>8204171005</v>
          </cell>
          <cell r="C790">
            <v>0</v>
          </cell>
          <cell r="D790">
            <v>0</v>
          </cell>
          <cell r="E790">
            <v>0</v>
          </cell>
          <cell r="F790">
            <v>0</v>
          </cell>
          <cell r="G790">
            <v>0</v>
          </cell>
          <cell r="H790">
            <v>0</v>
          </cell>
          <cell r="I790">
            <v>0</v>
          </cell>
          <cell r="J790">
            <v>0</v>
          </cell>
          <cell r="K790">
            <v>28800000</v>
          </cell>
        </row>
        <row r="791">
          <cell r="B791">
            <v>11202171004</v>
          </cell>
          <cell r="C791">
            <v>0</v>
          </cell>
          <cell r="D791">
            <v>0</v>
          </cell>
          <cell r="E791">
            <v>0</v>
          </cell>
          <cell r="F791">
            <v>0</v>
          </cell>
          <cell r="G791">
            <v>0</v>
          </cell>
          <cell r="H791">
            <v>0</v>
          </cell>
          <cell r="I791">
            <v>6480000</v>
          </cell>
          <cell r="J791">
            <v>0</v>
          </cell>
          <cell r="K791">
            <v>0</v>
          </cell>
        </row>
        <row r="792">
          <cell r="B792">
            <v>8420160801</v>
          </cell>
          <cell r="C792">
            <v>0</v>
          </cell>
          <cell r="D792">
            <v>0</v>
          </cell>
          <cell r="E792">
            <v>0</v>
          </cell>
          <cell r="F792">
            <v>0</v>
          </cell>
          <cell r="G792">
            <v>0</v>
          </cell>
          <cell r="H792">
            <v>0</v>
          </cell>
          <cell r="I792">
            <v>0</v>
          </cell>
          <cell r="J792">
            <v>0</v>
          </cell>
          <cell r="K792">
            <v>180800000</v>
          </cell>
        </row>
        <row r="793">
          <cell r="B793">
            <v>14105171004</v>
          </cell>
          <cell r="C793">
            <v>0</v>
          </cell>
          <cell r="D793">
            <v>0</v>
          </cell>
          <cell r="E793">
            <v>0</v>
          </cell>
          <cell r="F793">
            <v>0</v>
          </cell>
          <cell r="G793">
            <v>0</v>
          </cell>
          <cell r="H793">
            <v>0</v>
          </cell>
          <cell r="I793">
            <v>12960000</v>
          </cell>
          <cell r="J793">
            <v>0</v>
          </cell>
          <cell r="K793">
            <v>0</v>
          </cell>
        </row>
        <row r="794">
          <cell r="B794">
            <v>10902161006</v>
          </cell>
          <cell r="C794">
            <v>0</v>
          </cell>
          <cell r="D794">
            <v>0</v>
          </cell>
          <cell r="E794">
            <v>0</v>
          </cell>
          <cell r="F794">
            <v>0</v>
          </cell>
          <cell r="G794">
            <v>0</v>
          </cell>
          <cell r="H794">
            <v>0</v>
          </cell>
          <cell r="I794">
            <v>0</v>
          </cell>
          <cell r="J794">
            <v>8678400</v>
          </cell>
          <cell r="K794">
            <v>0</v>
          </cell>
        </row>
        <row r="795">
          <cell r="B795">
            <v>14106160711</v>
          </cell>
          <cell r="C795">
            <v>0</v>
          </cell>
          <cell r="D795">
            <v>0</v>
          </cell>
          <cell r="E795">
            <v>0</v>
          </cell>
          <cell r="F795">
            <v>0</v>
          </cell>
          <cell r="G795">
            <v>0</v>
          </cell>
          <cell r="H795">
            <v>0</v>
          </cell>
          <cell r="I795">
            <v>0</v>
          </cell>
          <cell r="J795">
            <v>0</v>
          </cell>
          <cell r="K795">
            <v>0</v>
          </cell>
        </row>
        <row r="796">
          <cell r="B796">
            <v>1107171007</v>
          </cell>
          <cell r="C796">
            <v>0</v>
          </cell>
          <cell r="D796">
            <v>0</v>
          </cell>
          <cell r="E796">
            <v>0</v>
          </cell>
          <cell r="F796">
            <v>0</v>
          </cell>
          <cell r="G796">
            <v>0</v>
          </cell>
          <cell r="H796">
            <v>0</v>
          </cell>
          <cell r="I796">
            <v>0</v>
          </cell>
          <cell r="J796">
            <v>18000000</v>
          </cell>
          <cell r="K796">
            <v>0</v>
          </cell>
        </row>
        <row r="797">
          <cell r="B797">
            <v>11301171006</v>
          </cell>
          <cell r="C797">
            <v>0</v>
          </cell>
          <cell r="D797">
            <v>0</v>
          </cell>
          <cell r="E797">
            <v>0</v>
          </cell>
          <cell r="F797">
            <v>0</v>
          </cell>
          <cell r="G797">
            <v>0</v>
          </cell>
          <cell r="H797">
            <v>0</v>
          </cell>
          <cell r="I797">
            <v>18900000</v>
          </cell>
          <cell r="J797">
            <v>0</v>
          </cell>
          <cell r="K797">
            <v>0</v>
          </cell>
        </row>
        <row r="798">
          <cell r="B798">
            <v>10105160601</v>
          </cell>
          <cell r="C798">
            <v>0</v>
          </cell>
          <cell r="D798">
            <v>0</v>
          </cell>
          <cell r="E798">
            <v>0</v>
          </cell>
          <cell r="F798">
            <v>0</v>
          </cell>
          <cell r="G798">
            <v>0</v>
          </cell>
          <cell r="H798">
            <v>0</v>
          </cell>
          <cell r="I798">
            <v>0</v>
          </cell>
          <cell r="J798">
            <v>5040000</v>
          </cell>
          <cell r="K798">
            <v>0</v>
          </cell>
        </row>
        <row r="799">
          <cell r="B799">
            <v>10403161006</v>
          </cell>
          <cell r="C799">
            <v>0</v>
          </cell>
          <cell r="D799">
            <v>0</v>
          </cell>
          <cell r="E799">
            <v>0</v>
          </cell>
          <cell r="F799">
            <v>0</v>
          </cell>
          <cell r="G799">
            <v>0</v>
          </cell>
          <cell r="H799">
            <v>0</v>
          </cell>
          <cell r="I799">
            <v>0</v>
          </cell>
          <cell r="J799">
            <v>12600000</v>
          </cell>
          <cell r="K799">
            <v>0</v>
          </cell>
        </row>
        <row r="800">
          <cell r="B800">
            <v>2901161012</v>
          </cell>
          <cell r="C800">
            <v>0</v>
          </cell>
          <cell r="D800">
            <v>0</v>
          </cell>
          <cell r="E800">
            <v>0</v>
          </cell>
          <cell r="F800">
            <v>0</v>
          </cell>
          <cell r="G800">
            <v>0</v>
          </cell>
          <cell r="H800">
            <v>0</v>
          </cell>
          <cell r="I800">
            <v>27120000</v>
          </cell>
          <cell r="J800">
            <v>0</v>
          </cell>
          <cell r="K800">
            <v>0</v>
          </cell>
        </row>
        <row r="801">
          <cell r="B801">
            <v>9204140720</v>
          </cell>
          <cell r="C801">
            <v>0</v>
          </cell>
          <cell r="D801">
            <v>0</v>
          </cell>
          <cell r="E801">
            <v>0</v>
          </cell>
          <cell r="F801">
            <v>0</v>
          </cell>
          <cell r="G801">
            <v>0</v>
          </cell>
          <cell r="H801">
            <v>0</v>
          </cell>
          <cell r="I801">
            <v>0</v>
          </cell>
          <cell r="J801">
            <v>0</v>
          </cell>
          <cell r="K801">
            <v>0</v>
          </cell>
        </row>
        <row r="802">
          <cell r="B802">
            <v>8104160703</v>
          </cell>
          <cell r="C802">
            <v>0</v>
          </cell>
          <cell r="D802">
            <v>0</v>
          </cell>
          <cell r="E802">
            <v>0</v>
          </cell>
          <cell r="F802">
            <v>0</v>
          </cell>
          <cell r="G802">
            <v>0</v>
          </cell>
          <cell r="H802">
            <v>0</v>
          </cell>
          <cell r="I802">
            <v>0</v>
          </cell>
          <cell r="J802">
            <v>0</v>
          </cell>
          <cell r="K802">
            <v>0</v>
          </cell>
        </row>
        <row r="803">
          <cell r="B803">
            <v>8105160404</v>
          </cell>
          <cell r="C803">
            <v>0</v>
          </cell>
          <cell r="D803">
            <v>0</v>
          </cell>
          <cell r="E803">
            <v>0</v>
          </cell>
          <cell r="F803">
            <v>0</v>
          </cell>
          <cell r="G803">
            <v>0</v>
          </cell>
          <cell r="H803">
            <v>0</v>
          </cell>
          <cell r="I803">
            <v>0</v>
          </cell>
          <cell r="J803">
            <v>0</v>
          </cell>
          <cell r="K803">
            <v>0</v>
          </cell>
        </row>
        <row r="804">
          <cell r="B804">
            <v>10206130702</v>
          </cell>
          <cell r="C804">
            <v>0</v>
          </cell>
          <cell r="D804">
            <v>0</v>
          </cell>
          <cell r="E804">
            <v>0</v>
          </cell>
          <cell r="F804">
            <v>0</v>
          </cell>
          <cell r="G804">
            <v>0</v>
          </cell>
          <cell r="H804">
            <v>0</v>
          </cell>
          <cell r="I804">
            <v>0</v>
          </cell>
          <cell r="J804">
            <v>0</v>
          </cell>
          <cell r="K804">
            <v>0</v>
          </cell>
        </row>
        <row r="805">
          <cell r="B805">
            <v>8304161003</v>
          </cell>
          <cell r="C805">
            <v>0</v>
          </cell>
          <cell r="D805">
            <v>0</v>
          </cell>
          <cell r="E805">
            <v>0</v>
          </cell>
          <cell r="F805">
            <v>0</v>
          </cell>
          <cell r="G805">
            <v>0</v>
          </cell>
          <cell r="H805">
            <v>0</v>
          </cell>
          <cell r="I805">
            <v>0</v>
          </cell>
          <cell r="J805">
            <v>10800000</v>
          </cell>
          <cell r="K805">
            <v>0</v>
          </cell>
        </row>
        <row r="806">
          <cell r="B806">
            <v>8201151013</v>
          </cell>
          <cell r="C806">
            <v>0</v>
          </cell>
          <cell r="D806">
            <v>0</v>
          </cell>
          <cell r="E806">
            <v>0</v>
          </cell>
          <cell r="F806">
            <v>0</v>
          </cell>
          <cell r="G806">
            <v>0</v>
          </cell>
          <cell r="H806">
            <v>0</v>
          </cell>
          <cell r="I806">
            <v>0</v>
          </cell>
          <cell r="J806">
            <v>9236944</v>
          </cell>
          <cell r="K806">
            <v>0</v>
          </cell>
        </row>
        <row r="807">
          <cell r="B807">
            <v>14202171008</v>
          </cell>
          <cell r="C807">
            <v>0</v>
          </cell>
          <cell r="D807">
            <v>0</v>
          </cell>
          <cell r="E807">
            <v>0</v>
          </cell>
          <cell r="F807">
            <v>0</v>
          </cell>
          <cell r="G807">
            <v>0</v>
          </cell>
          <cell r="H807">
            <v>0</v>
          </cell>
          <cell r="I807">
            <v>12474000</v>
          </cell>
          <cell r="J807">
            <v>0</v>
          </cell>
          <cell r="K807">
            <v>0</v>
          </cell>
        </row>
        <row r="808">
          <cell r="B808">
            <v>9205170712</v>
          </cell>
          <cell r="C808">
            <v>0</v>
          </cell>
          <cell r="D808">
            <v>0</v>
          </cell>
          <cell r="E808">
            <v>0</v>
          </cell>
          <cell r="F808">
            <v>0</v>
          </cell>
          <cell r="G808">
            <v>0</v>
          </cell>
          <cell r="H808">
            <v>0</v>
          </cell>
          <cell r="I808">
            <v>0</v>
          </cell>
          <cell r="J808">
            <v>0</v>
          </cell>
          <cell r="K808">
            <v>68735469</v>
          </cell>
        </row>
        <row r="809">
          <cell r="B809">
            <v>9207161001</v>
          </cell>
          <cell r="C809">
            <v>0</v>
          </cell>
          <cell r="D809">
            <v>0</v>
          </cell>
          <cell r="E809">
            <v>0</v>
          </cell>
          <cell r="F809">
            <v>0</v>
          </cell>
          <cell r="G809">
            <v>0</v>
          </cell>
          <cell r="H809">
            <v>0</v>
          </cell>
          <cell r="I809">
            <v>0</v>
          </cell>
          <cell r="J809">
            <v>0</v>
          </cell>
          <cell r="K809">
            <v>16200000</v>
          </cell>
        </row>
        <row r="810">
          <cell r="B810">
            <v>10304171005</v>
          </cell>
          <cell r="C810">
            <v>0</v>
          </cell>
          <cell r="D810">
            <v>0</v>
          </cell>
          <cell r="E810">
            <v>0</v>
          </cell>
          <cell r="F810">
            <v>0</v>
          </cell>
          <cell r="G810">
            <v>0</v>
          </cell>
          <cell r="H810">
            <v>0</v>
          </cell>
          <cell r="I810">
            <v>0</v>
          </cell>
          <cell r="J810">
            <v>16173300</v>
          </cell>
          <cell r="K810">
            <v>0</v>
          </cell>
        </row>
        <row r="811">
          <cell r="B811">
            <v>12104170701</v>
          </cell>
          <cell r="C811">
            <v>0</v>
          </cell>
          <cell r="D811">
            <v>0</v>
          </cell>
          <cell r="E811">
            <v>0</v>
          </cell>
          <cell r="F811">
            <v>0</v>
          </cell>
          <cell r="G811">
            <v>0</v>
          </cell>
          <cell r="H811">
            <v>0</v>
          </cell>
          <cell r="I811">
            <v>0</v>
          </cell>
          <cell r="J811">
            <v>0</v>
          </cell>
          <cell r="K811">
            <v>0</v>
          </cell>
        </row>
        <row r="812">
          <cell r="B812">
            <v>8409150705</v>
          </cell>
          <cell r="C812">
            <v>0</v>
          </cell>
          <cell r="D812">
            <v>0</v>
          </cell>
          <cell r="E812">
            <v>0</v>
          </cell>
          <cell r="F812">
            <v>0</v>
          </cell>
          <cell r="G812">
            <v>0</v>
          </cell>
          <cell r="H812">
            <v>0</v>
          </cell>
          <cell r="I812">
            <v>0</v>
          </cell>
          <cell r="J812">
            <v>0</v>
          </cell>
          <cell r="K812">
            <v>0</v>
          </cell>
        </row>
        <row r="813">
          <cell r="B813">
            <v>7109161004</v>
          </cell>
          <cell r="C813">
            <v>0</v>
          </cell>
          <cell r="D813">
            <v>0</v>
          </cell>
          <cell r="E813">
            <v>0</v>
          </cell>
          <cell r="F813">
            <v>0</v>
          </cell>
          <cell r="G813">
            <v>0</v>
          </cell>
          <cell r="H813">
            <v>0</v>
          </cell>
          <cell r="I813">
            <v>0</v>
          </cell>
          <cell r="J813">
            <v>0</v>
          </cell>
          <cell r="K813">
            <v>0</v>
          </cell>
        </row>
        <row r="814">
          <cell r="B814">
            <v>9209170505</v>
          </cell>
          <cell r="C814">
            <v>0</v>
          </cell>
          <cell r="D814">
            <v>0</v>
          </cell>
          <cell r="E814">
            <v>0</v>
          </cell>
          <cell r="F814">
            <v>0</v>
          </cell>
          <cell r="G814">
            <v>0</v>
          </cell>
          <cell r="H814">
            <v>0</v>
          </cell>
          <cell r="I814">
            <v>2250000</v>
          </cell>
          <cell r="J814">
            <v>5250000</v>
          </cell>
          <cell r="K814">
            <v>0</v>
          </cell>
        </row>
        <row r="815">
          <cell r="B815">
            <v>9116160702</v>
          </cell>
          <cell r="C815">
            <v>0</v>
          </cell>
          <cell r="D815">
            <v>0</v>
          </cell>
          <cell r="E815">
            <v>0</v>
          </cell>
          <cell r="F815">
            <v>0</v>
          </cell>
          <cell r="G815">
            <v>0</v>
          </cell>
          <cell r="H815">
            <v>0</v>
          </cell>
          <cell r="I815">
            <v>0</v>
          </cell>
          <cell r="J815">
            <v>0</v>
          </cell>
          <cell r="K815">
            <v>0</v>
          </cell>
        </row>
        <row r="816">
          <cell r="B816">
            <v>13202130406</v>
          </cell>
          <cell r="C816">
            <v>0</v>
          </cell>
          <cell r="D816">
            <v>0</v>
          </cell>
          <cell r="E816">
            <v>0</v>
          </cell>
          <cell r="F816">
            <v>0</v>
          </cell>
          <cell r="G816">
            <v>0</v>
          </cell>
          <cell r="H816">
            <v>0</v>
          </cell>
          <cell r="I816">
            <v>0</v>
          </cell>
          <cell r="J816">
            <v>0</v>
          </cell>
          <cell r="K816">
            <v>0</v>
          </cell>
        </row>
        <row r="817">
          <cell r="B817">
            <v>8111160711</v>
          </cell>
          <cell r="C817">
            <v>0</v>
          </cell>
          <cell r="D817">
            <v>0</v>
          </cell>
          <cell r="E817">
            <v>0</v>
          </cell>
          <cell r="F817">
            <v>0</v>
          </cell>
          <cell r="G817">
            <v>0</v>
          </cell>
          <cell r="H817">
            <v>0</v>
          </cell>
          <cell r="I817">
            <v>0</v>
          </cell>
          <cell r="J817">
            <v>0</v>
          </cell>
          <cell r="K817">
            <v>0</v>
          </cell>
        </row>
        <row r="818">
          <cell r="B818">
            <v>6206161004</v>
          </cell>
          <cell r="C818">
            <v>0</v>
          </cell>
          <cell r="D818">
            <v>0</v>
          </cell>
          <cell r="E818">
            <v>0</v>
          </cell>
          <cell r="F818">
            <v>0</v>
          </cell>
          <cell r="G818">
            <v>0</v>
          </cell>
          <cell r="H818">
            <v>0</v>
          </cell>
          <cell r="I818">
            <v>0</v>
          </cell>
          <cell r="J818">
            <v>0</v>
          </cell>
          <cell r="K818">
            <v>0</v>
          </cell>
        </row>
        <row r="819">
          <cell r="B819">
            <v>13121160703</v>
          </cell>
          <cell r="C819">
            <v>0</v>
          </cell>
          <cell r="D819">
            <v>0</v>
          </cell>
          <cell r="E819">
            <v>0</v>
          </cell>
          <cell r="F819">
            <v>0</v>
          </cell>
          <cell r="G819">
            <v>0</v>
          </cell>
          <cell r="H819">
            <v>0</v>
          </cell>
          <cell r="I819">
            <v>0</v>
          </cell>
          <cell r="J819">
            <v>0</v>
          </cell>
          <cell r="K819">
            <v>0</v>
          </cell>
        </row>
        <row r="820">
          <cell r="B820">
            <v>11102171003</v>
          </cell>
          <cell r="C820">
            <v>0</v>
          </cell>
          <cell r="D820">
            <v>0</v>
          </cell>
          <cell r="E820">
            <v>0</v>
          </cell>
          <cell r="F820">
            <v>0</v>
          </cell>
          <cell r="G820">
            <v>0</v>
          </cell>
          <cell r="H820">
            <v>0</v>
          </cell>
          <cell r="I820">
            <v>13320000</v>
          </cell>
          <cell r="J820">
            <v>0</v>
          </cell>
          <cell r="K820">
            <v>0</v>
          </cell>
        </row>
        <row r="821">
          <cell r="B821">
            <v>3303161002</v>
          </cell>
          <cell r="C821">
            <v>0</v>
          </cell>
          <cell r="D821">
            <v>0</v>
          </cell>
          <cell r="E821">
            <v>0</v>
          </cell>
          <cell r="F821">
            <v>0</v>
          </cell>
          <cell r="G821">
            <v>0</v>
          </cell>
          <cell r="H821">
            <v>0</v>
          </cell>
          <cell r="I821">
            <v>0</v>
          </cell>
          <cell r="J821">
            <v>0</v>
          </cell>
          <cell r="K821">
            <v>0</v>
          </cell>
        </row>
        <row r="822">
          <cell r="B822">
            <v>4101160705</v>
          </cell>
          <cell r="C822">
            <v>0</v>
          </cell>
          <cell r="D822">
            <v>0</v>
          </cell>
          <cell r="E822">
            <v>0</v>
          </cell>
          <cell r="F822">
            <v>0</v>
          </cell>
          <cell r="G822">
            <v>0</v>
          </cell>
          <cell r="H822">
            <v>0</v>
          </cell>
          <cell r="I822">
            <v>0</v>
          </cell>
          <cell r="J822">
            <v>0</v>
          </cell>
          <cell r="K822">
            <v>0</v>
          </cell>
        </row>
        <row r="823">
          <cell r="B823">
            <v>5801160705</v>
          </cell>
          <cell r="C823">
            <v>0</v>
          </cell>
          <cell r="D823">
            <v>0</v>
          </cell>
          <cell r="E823">
            <v>0</v>
          </cell>
          <cell r="F823">
            <v>0</v>
          </cell>
          <cell r="G823">
            <v>0</v>
          </cell>
          <cell r="H823">
            <v>0</v>
          </cell>
          <cell r="I823">
            <v>0</v>
          </cell>
          <cell r="J823">
            <v>29986713</v>
          </cell>
          <cell r="K823">
            <v>0</v>
          </cell>
        </row>
        <row r="824">
          <cell r="B824">
            <v>10904161001</v>
          </cell>
          <cell r="C824">
            <v>0</v>
          </cell>
          <cell r="D824">
            <v>0</v>
          </cell>
          <cell r="E824">
            <v>0</v>
          </cell>
          <cell r="F824">
            <v>0</v>
          </cell>
          <cell r="G824">
            <v>0</v>
          </cell>
          <cell r="H824">
            <v>0</v>
          </cell>
          <cell r="I824">
            <v>0</v>
          </cell>
          <cell r="J824">
            <v>17880000</v>
          </cell>
          <cell r="K824">
            <v>0</v>
          </cell>
        </row>
        <row r="825">
          <cell r="B825">
            <v>10104160708</v>
          </cell>
          <cell r="C825">
            <v>0</v>
          </cell>
          <cell r="D825">
            <v>0</v>
          </cell>
          <cell r="E825">
            <v>0</v>
          </cell>
          <cell r="F825">
            <v>0</v>
          </cell>
          <cell r="G825">
            <v>0</v>
          </cell>
          <cell r="H825">
            <v>0</v>
          </cell>
          <cell r="I825">
            <v>0</v>
          </cell>
          <cell r="J825">
            <v>0</v>
          </cell>
          <cell r="K825">
            <v>0</v>
          </cell>
        </row>
        <row r="826">
          <cell r="B826">
            <v>7306170705</v>
          </cell>
          <cell r="C826">
            <v>0</v>
          </cell>
          <cell r="D826">
            <v>0</v>
          </cell>
          <cell r="E826">
            <v>0</v>
          </cell>
          <cell r="F826">
            <v>0</v>
          </cell>
          <cell r="G826">
            <v>0</v>
          </cell>
          <cell r="H826">
            <v>0</v>
          </cell>
          <cell r="I826">
            <v>0</v>
          </cell>
          <cell r="J826">
            <v>0</v>
          </cell>
          <cell r="K826">
            <v>0</v>
          </cell>
        </row>
        <row r="827">
          <cell r="B827">
            <v>3201171004</v>
          </cell>
          <cell r="C827">
            <v>0</v>
          </cell>
          <cell r="D827">
            <v>0</v>
          </cell>
          <cell r="E827">
            <v>0</v>
          </cell>
          <cell r="F827">
            <v>0</v>
          </cell>
          <cell r="G827">
            <v>0</v>
          </cell>
          <cell r="H827">
            <v>0</v>
          </cell>
          <cell r="I827">
            <v>0</v>
          </cell>
          <cell r="J827">
            <v>10320000</v>
          </cell>
          <cell r="K827">
            <v>0</v>
          </cell>
        </row>
        <row r="828">
          <cell r="B828">
            <v>7303160712</v>
          </cell>
          <cell r="C828">
            <v>0</v>
          </cell>
          <cell r="D828">
            <v>0</v>
          </cell>
          <cell r="E828">
            <v>0</v>
          </cell>
          <cell r="F828">
            <v>0</v>
          </cell>
          <cell r="G828">
            <v>0</v>
          </cell>
          <cell r="H828">
            <v>0</v>
          </cell>
          <cell r="I828">
            <v>0</v>
          </cell>
          <cell r="J828">
            <v>0</v>
          </cell>
          <cell r="K828">
            <v>0</v>
          </cell>
        </row>
        <row r="829">
          <cell r="B829">
            <v>10404140403</v>
          </cell>
          <cell r="C829">
            <v>0</v>
          </cell>
          <cell r="D829">
            <v>0</v>
          </cell>
          <cell r="E829">
            <v>0</v>
          </cell>
          <cell r="F829">
            <v>0</v>
          </cell>
          <cell r="G829">
            <v>0</v>
          </cell>
          <cell r="H829">
            <v>0</v>
          </cell>
          <cell r="I829">
            <v>0</v>
          </cell>
          <cell r="J829">
            <v>0</v>
          </cell>
          <cell r="K829">
            <v>0</v>
          </cell>
        </row>
        <row r="830">
          <cell r="B830">
            <v>14101171008</v>
          </cell>
          <cell r="C830">
            <v>0</v>
          </cell>
          <cell r="D830">
            <v>0</v>
          </cell>
          <cell r="E830">
            <v>0</v>
          </cell>
          <cell r="F830">
            <v>0</v>
          </cell>
          <cell r="G830">
            <v>0</v>
          </cell>
          <cell r="H830">
            <v>0</v>
          </cell>
          <cell r="I830">
            <v>0</v>
          </cell>
          <cell r="J830">
            <v>0</v>
          </cell>
          <cell r="K830">
            <v>9600000</v>
          </cell>
        </row>
        <row r="831">
          <cell r="B831">
            <v>5303171003</v>
          </cell>
          <cell r="C831">
            <v>0</v>
          </cell>
          <cell r="D831">
            <v>0</v>
          </cell>
          <cell r="E831">
            <v>0</v>
          </cell>
          <cell r="F831">
            <v>0</v>
          </cell>
          <cell r="G831">
            <v>0</v>
          </cell>
          <cell r="H831">
            <v>0</v>
          </cell>
          <cell r="I831">
            <v>0</v>
          </cell>
          <cell r="J831">
            <v>12800000</v>
          </cell>
          <cell r="K831">
            <v>0</v>
          </cell>
        </row>
        <row r="832">
          <cell r="B832">
            <v>5802160706</v>
          </cell>
          <cell r="C832">
            <v>0</v>
          </cell>
          <cell r="D832">
            <v>0</v>
          </cell>
          <cell r="E832">
            <v>0</v>
          </cell>
          <cell r="F832">
            <v>0</v>
          </cell>
          <cell r="G832">
            <v>0</v>
          </cell>
          <cell r="H832">
            <v>0</v>
          </cell>
          <cell r="I832">
            <v>0</v>
          </cell>
          <cell r="J832">
            <v>18508461</v>
          </cell>
          <cell r="K832">
            <v>0</v>
          </cell>
        </row>
        <row r="833">
          <cell r="B833">
            <v>7303170715</v>
          </cell>
          <cell r="C833">
            <v>0</v>
          </cell>
          <cell r="D833">
            <v>0</v>
          </cell>
          <cell r="E833">
            <v>0</v>
          </cell>
          <cell r="F833">
            <v>0</v>
          </cell>
          <cell r="G833">
            <v>0</v>
          </cell>
          <cell r="H833">
            <v>0</v>
          </cell>
          <cell r="I833">
            <v>0</v>
          </cell>
          <cell r="J833">
            <v>0</v>
          </cell>
          <cell r="K833">
            <v>0</v>
          </cell>
        </row>
        <row r="834">
          <cell r="B834">
            <v>7306171003</v>
          </cell>
          <cell r="C834">
            <v>0</v>
          </cell>
          <cell r="D834">
            <v>0</v>
          </cell>
          <cell r="E834">
            <v>0</v>
          </cell>
          <cell r="F834">
            <v>0</v>
          </cell>
          <cell r="G834">
            <v>0</v>
          </cell>
          <cell r="H834">
            <v>0</v>
          </cell>
          <cell r="I834">
            <v>0</v>
          </cell>
          <cell r="J834">
            <v>0</v>
          </cell>
          <cell r="K834">
            <v>15120000</v>
          </cell>
        </row>
        <row r="835">
          <cell r="B835">
            <v>7403171005</v>
          </cell>
          <cell r="C835">
            <v>0</v>
          </cell>
          <cell r="D835">
            <v>0</v>
          </cell>
          <cell r="E835">
            <v>0</v>
          </cell>
          <cell r="F835">
            <v>0</v>
          </cell>
          <cell r="G835">
            <v>0</v>
          </cell>
          <cell r="H835">
            <v>0</v>
          </cell>
          <cell r="I835">
            <v>0</v>
          </cell>
          <cell r="J835">
            <v>0</v>
          </cell>
          <cell r="K835">
            <v>0</v>
          </cell>
        </row>
        <row r="836">
          <cell r="B836">
            <v>9119150718</v>
          </cell>
          <cell r="C836">
            <v>0</v>
          </cell>
          <cell r="D836">
            <v>0</v>
          </cell>
          <cell r="E836">
            <v>0</v>
          </cell>
          <cell r="F836">
            <v>0</v>
          </cell>
          <cell r="G836">
            <v>0</v>
          </cell>
          <cell r="H836">
            <v>0</v>
          </cell>
          <cell r="I836">
            <v>0</v>
          </cell>
          <cell r="J836">
            <v>0</v>
          </cell>
          <cell r="K836">
            <v>0</v>
          </cell>
        </row>
        <row r="837">
          <cell r="B837">
            <v>8907161002</v>
          </cell>
          <cell r="C837">
            <v>0</v>
          </cell>
          <cell r="D837">
            <v>0</v>
          </cell>
          <cell r="E837">
            <v>0</v>
          </cell>
          <cell r="F837">
            <v>0</v>
          </cell>
          <cell r="G837">
            <v>0</v>
          </cell>
          <cell r="H837">
            <v>0</v>
          </cell>
          <cell r="I837">
            <v>0</v>
          </cell>
          <cell r="J837">
            <v>16560000</v>
          </cell>
          <cell r="K837">
            <v>0</v>
          </cell>
        </row>
        <row r="838">
          <cell r="B838">
            <v>8416150708</v>
          </cell>
          <cell r="C838">
            <v>0</v>
          </cell>
          <cell r="D838">
            <v>0</v>
          </cell>
          <cell r="E838">
            <v>0</v>
          </cell>
          <cell r="F838">
            <v>0</v>
          </cell>
          <cell r="G838">
            <v>0</v>
          </cell>
          <cell r="H838">
            <v>0</v>
          </cell>
          <cell r="I838">
            <v>0</v>
          </cell>
          <cell r="J838">
            <v>0</v>
          </cell>
          <cell r="K838">
            <v>0</v>
          </cell>
        </row>
        <row r="839">
          <cell r="B839">
            <v>8414160707</v>
          </cell>
          <cell r="C839">
            <v>0</v>
          </cell>
          <cell r="D839">
            <v>0</v>
          </cell>
          <cell r="E839">
            <v>0</v>
          </cell>
          <cell r="F839">
            <v>0</v>
          </cell>
          <cell r="G839">
            <v>0</v>
          </cell>
          <cell r="H839">
            <v>0</v>
          </cell>
          <cell r="I839">
            <v>0</v>
          </cell>
          <cell r="J839">
            <v>0</v>
          </cell>
          <cell r="K839">
            <v>0</v>
          </cell>
        </row>
        <row r="840">
          <cell r="B840">
            <v>8313170501</v>
          </cell>
          <cell r="C840">
            <v>0</v>
          </cell>
          <cell r="D840">
            <v>0</v>
          </cell>
          <cell r="E840">
            <v>0</v>
          </cell>
          <cell r="F840">
            <v>0</v>
          </cell>
          <cell r="G840">
            <v>0</v>
          </cell>
          <cell r="H840">
            <v>0</v>
          </cell>
          <cell r="I840">
            <v>0</v>
          </cell>
          <cell r="J840">
            <v>0</v>
          </cell>
          <cell r="K840">
            <v>0</v>
          </cell>
        </row>
        <row r="841">
          <cell r="B841">
            <v>8313161003</v>
          </cell>
          <cell r="C841">
            <v>0</v>
          </cell>
          <cell r="D841">
            <v>0</v>
          </cell>
          <cell r="E841">
            <v>0</v>
          </cell>
          <cell r="F841">
            <v>0</v>
          </cell>
          <cell r="G841">
            <v>0</v>
          </cell>
          <cell r="H841">
            <v>0</v>
          </cell>
          <cell r="I841">
            <v>0</v>
          </cell>
          <cell r="J841">
            <v>0</v>
          </cell>
          <cell r="K841">
            <v>0</v>
          </cell>
        </row>
        <row r="842">
          <cell r="B842">
            <v>8307160701</v>
          </cell>
          <cell r="C842">
            <v>0</v>
          </cell>
          <cell r="D842">
            <v>0</v>
          </cell>
          <cell r="E842">
            <v>0</v>
          </cell>
          <cell r="F842">
            <v>0</v>
          </cell>
          <cell r="G842">
            <v>0</v>
          </cell>
          <cell r="H842">
            <v>0</v>
          </cell>
          <cell r="I842">
            <v>0</v>
          </cell>
          <cell r="J842">
            <v>60393603</v>
          </cell>
          <cell r="K842">
            <v>0</v>
          </cell>
        </row>
        <row r="843">
          <cell r="B843">
            <v>8306160702</v>
          </cell>
          <cell r="C843">
            <v>0</v>
          </cell>
          <cell r="D843">
            <v>0</v>
          </cell>
          <cell r="E843">
            <v>0</v>
          </cell>
          <cell r="F843">
            <v>0</v>
          </cell>
          <cell r="G843">
            <v>0</v>
          </cell>
          <cell r="H843">
            <v>0</v>
          </cell>
          <cell r="I843">
            <v>0</v>
          </cell>
          <cell r="J843">
            <v>0</v>
          </cell>
          <cell r="K843">
            <v>0</v>
          </cell>
        </row>
        <row r="844">
          <cell r="B844">
            <v>8106170701</v>
          </cell>
          <cell r="C844">
            <v>0</v>
          </cell>
          <cell r="D844">
            <v>0</v>
          </cell>
          <cell r="E844">
            <v>0</v>
          </cell>
          <cell r="F844">
            <v>0</v>
          </cell>
          <cell r="G844">
            <v>0</v>
          </cell>
          <cell r="H844">
            <v>0</v>
          </cell>
          <cell r="I844">
            <v>0</v>
          </cell>
          <cell r="J844">
            <v>0</v>
          </cell>
          <cell r="K844">
            <v>0</v>
          </cell>
        </row>
        <row r="845">
          <cell r="B845">
            <v>8202171006</v>
          </cell>
          <cell r="C845">
            <v>0</v>
          </cell>
          <cell r="D845">
            <v>0</v>
          </cell>
          <cell r="E845">
            <v>0</v>
          </cell>
          <cell r="F845">
            <v>0</v>
          </cell>
          <cell r="G845">
            <v>0</v>
          </cell>
          <cell r="H845">
            <v>0</v>
          </cell>
          <cell r="I845">
            <v>0</v>
          </cell>
          <cell r="J845">
            <v>0</v>
          </cell>
          <cell r="K845">
            <v>19080000</v>
          </cell>
        </row>
        <row r="846">
          <cell r="B846">
            <v>8206161009</v>
          </cell>
          <cell r="C846">
            <v>0</v>
          </cell>
          <cell r="D846">
            <v>0</v>
          </cell>
          <cell r="E846">
            <v>0</v>
          </cell>
          <cell r="F846">
            <v>0</v>
          </cell>
          <cell r="G846">
            <v>0</v>
          </cell>
          <cell r="H846">
            <v>0</v>
          </cell>
          <cell r="I846">
            <v>0</v>
          </cell>
          <cell r="J846">
            <v>0</v>
          </cell>
          <cell r="K846">
            <v>11520000</v>
          </cell>
        </row>
        <row r="847">
          <cell r="B847">
            <v>8206170704</v>
          </cell>
          <cell r="C847">
            <v>0</v>
          </cell>
          <cell r="D847">
            <v>0</v>
          </cell>
          <cell r="E847">
            <v>0</v>
          </cell>
          <cell r="F847">
            <v>0</v>
          </cell>
          <cell r="G847">
            <v>0</v>
          </cell>
          <cell r="H847">
            <v>0</v>
          </cell>
          <cell r="I847">
            <v>0</v>
          </cell>
          <cell r="J847">
            <v>0</v>
          </cell>
          <cell r="K847">
            <v>0</v>
          </cell>
        </row>
        <row r="848">
          <cell r="B848">
            <v>9201170706</v>
          </cell>
          <cell r="C848">
            <v>0</v>
          </cell>
          <cell r="D848">
            <v>0</v>
          </cell>
          <cell r="E848">
            <v>0</v>
          </cell>
          <cell r="F848">
            <v>0</v>
          </cell>
          <cell r="G848">
            <v>0</v>
          </cell>
          <cell r="H848">
            <v>0</v>
          </cell>
          <cell r="I848">
            <v>0</v>
          </cell>
          <cell r="J848">
            <v>0</v>
          </cell>
          <cell r="K848">
            <v>0</v>
          </cell>
        </row>
        <row r="849">
          <cell r="B849">
            <v>9205170403</v>
          </cell>
          <cell r="C849">
            <v>0</v>
          </cell>
          <cell r="D849">
            <v>0</v>
          </cell>
          <cell r="E849">
            <v>0</v>
          </cell>
          <cell r="F849">
            <v>0</v>
          </cell>
          <cell r="G849">
            <v>0</v>
          </cell>
          <cell r="H849">
            <v>0</v>
          </cell>
          <cell r="I849">
            <v>0</v>
          </cell>
          <cell r="J849">
            <v>0</v>
          </cell>
          <cell r="K849">
            <v>0</v>
          </cell>
        </row>
        <row r="850">
          <cell r="B850">
            <v>9208160701</v>
          </cell>
          <cell r="C850">
            <v>0</v>
          </cell>
          <cell r="D850">
            <v>0</v>
          </cell>
          <cell r="E850">
            <v>0</v>
          </cell>
          <cell r="F850">
            <v>0</v>
          </cell>
          <cell r="G850">
            <v>0</v>
          </cell>
          <cell r="H850">
            <v>0</v>
          </cell>
          <cell r="I850">
            <v>0</v>
          </cell>
          <cell r="J850">
            <v>0</v>
          </cell>
          <cell r="K850">
            <v>0</v>
          </cell>
        </row>
        <row r="851">
          <cell r="B851">
            <v>9209171005</v>
          </cell>
          <cell r="C851">
            <v>0</v>
          </cell>
          <cell r="D851">
            <v>0</v>
          </cell>
          <cell r="E851">
            <v>0</v>
          </cell>
          <cell r="F851">
            <v>0</v>
          </cell>
          <cell r="G851">
            <v>0</v>
          </cell>
          <cell r="H851">
            <v>0</v>
          </cell>
          <cell r="I851">
            <v>0</v>
          </cell>
          <cell r="J851">
            <v>0</v>
          </cell>
          <cell r="K851">
            <v>14400000</v>
          </cell>
        </row>
        <row r="852">
          <cell r="B852">
            <v>9210170715</v>
          </cell>
          <cell r="C852">
            <v>0</v>
          </cell>
          <cell r="D852">
            <v>0</v>
          </cell>
          <cell r="E852">
            <v>0</v>
          </cell>
          <cell r="F852">
            <v>0</v>
          </cell>
          <cell r="G852">
            <v>0</v>
          </cell>
          <cell r="H852">
            <v>0</v>
          </cell>
          <cell r="I852">
            <v>0</v>
          </cell>
          <cell r="J852">
            <v>105952602</v>
          </cell>
          <cell r="K852">
            <v>0</v>
          </cell>
        </row>
        <row r="853">
          <cell r="B853">
            <v>9211170407</v>
          </cell>
          <cell r="C853">
            <v>0</v>
          </cell>
          <cell r="D853">
            <v>0</v>
          </cell>
          <cell r="E853">
            <v>0</v>
          </cell>
          <cell r="F853">
            <v>0</v>
          </cell>
          <cell r="G853">
            <v>0</v>
          </cell>
          <cell r="H853">
            <v>0</v>
          </cell>
          <cell r="I853">
            <v>0</v>
          </cell>
          <cell r="J853">
            <v>0</v>
          </cell>
          <cell r="K853">
            <v>8343150</v>
          </cell>
        </row>
        <row r="854">
          <cell r="B854">
            <v>13105151001</v>
          </cell>
          <cell r="C854">
            <v>0</v>
          </cell>
          <cell r="D854">
            <v>0</v>
          </cell>
          <cell r="E854">
            <v>0</v>
          </cell>
          <cell r="F854">
            <v>0</v>
          </cell>
          <cell r="G854">
            <v>0</v>
          </cell>
          <cell r="H854">
            <v>0</v>
          </cell>
          <cell r="I854">
            <v>0</v>
          </cell>
          <cell r="J854">
            <v>0</v>
          </cell>
          <cell r="K854">
            <v>0</v>
          </cell>
        </row>
        <row r="855">
          <cell r="B855">
            <v>13130170901</v>
          </cell>
          <cell r="C855">
            <v>0</v>
          </cell>
          <cell r="D855">
            <v>0</v>
          </cell>
          <cell r="E855">
            <v>0</v>
          </cell>
          <cell r="F855">
            <v>0</v>
          </cell>
          <cell r="G855">
            <v>0</v>
          </cell>
          <cell r="H855">
            <v>0</v>
          </cell>
          <cell r="I855">
            <v>0</v>
          </cell>
          <cell r="J855">
            <v>18000000</v>
          </cell>
          <cell r="K855">
            <v>0</v>
          </cell>
        </row>
        <row r="856">
          <cell r="B856">
            <v>9201171005</v>
          </cell>
          <cell r="C856">
            <v>0</v>
          </cell>
          <cell r="D856">
            <v>0</v>
          </cell>
          <cell r="E856">
            <v>0</v>
          </cell>
          <cell r="F856">
            <v>0</v>
          </cell>
          <cell r="G856">
            <v>0</v>
          </cell>
          <cell r="H856">
            <v>0</v>
          </cell>
          <cell r="I856">
            <v>0</v>
          </cell>
          <cell r="J856">
            <v>0</v>
          </cell>
          <cell r="K856">
            <v>21240000</v>
          </cell>
        </row>
        <row r="857">
          <cell r="B857">
            <v>10305140404</v>
          </cell>
          <cell r="C857">
            <v>0</v>
          </cell>
          <cell r="D857">
            <v>0</v>
          </cell>
          <cell r="E857">
            <v>0</v>
          </cell>
          <cell r="F857">
            <v>0</v>
          </cell>
          <cell r="G857">
            <v>0</v>
          </cell>
          <cell r="H857">
            <v>0</v>
          </cell>
          <cell r="I857">
            <v>0</v>
          </cell>
          <cell r="J857">
            <v>0</v>
          </cell>
          <cell r="K857">
            <v>21600000</v>
          </cell>
        </row>
        <row r="858">
          <cell r="B858">
            <v>10103160301</v>
          </cell>
          <cell r="C858">
            <v>0</v>
          </cell>
          <cell r="D858">
            <v>0</v>
          </cell>
          <cell r="E858">
            <v>0</v>
          </cell>
          <cell r="F858">
            <v>0</v>
          </cell>
          <cell r="G858">
            <v>0</v>
          </cell>
          <cell r="H858">
            <v>0</v>
          </cell>
          <cell r="I858">
            <v>0</v>
          </cell>
          <cell r="J858">
            <v>0</v>
          </cell>
          <cell r="K858">
            <v>0</v>
          </cell>
        </row>
        <row r="859">
          <cell r="B859">
            <v>4202171008</v>
          </cell>
          <cell r="C859">
            <v>0</v>
          </cell>
          <cell r="D859">
            <v>0</v>
          </cell>
          <cell r="E859">
            <v>0</v>
          </cell>
          <cell r="F859">
            <v>0</v>
          </cell>
          <cell r="G859">
            <v>0</v>
          </cell>
          <cell r="H859">
            <v>0</v>
          </cell>
          <cell r="I859">
            <v>0</v>
          </cell>
          <cell r="J859">
            <v>0</v>
          </cell>
          <cell r="K859">
            <v>29400000</v>
          </cell>
        </row>
        <row r="860">
          <cell r="B860">
            <v>10203171005</v>
          </cell>
          <cell r="C860">
            <v>0</v>
          </cell>
          <cell r="D860">
            <v>0</v>
          </cell>
          <cell r="E860">
            <v>0</v>
          </cell>
          <cell r="F860">
            <v>0</v>
          </cell>
          <cell r="G860">
            <v>0</v>
          </cell>
          <cell r="H860">
            <v>0</v>
          </cell>
          <cell r="I860">
            <v>0</v>
          </cell>
          <cell r="J860">
            <v>0</v>
          </cell>
          <cell r="K860">
            <v>0</v>
          </cell>
        </row>
        <row r="861">
          <cell r="B861">
            <v>10203171004</v>
          </cell>
          <cell r="C861">
            <v>0</v>
          </cell>
          <cell r="D861">
            <v>0</v>
          </cell>
          <cell r="E861">
            <v>0</v>
          </cell>
          <cell r="F861">
            <v>0</v>
          </cell>
          <cell r="G861">
            <v>0</v>
          </cell>
          <cell r="H861">
            <v>0</v>
          </cell>
          <cell r="I861">
            <v>0</v>
          </cell>
          <cell r="J861">
            <v>0</v>
          </cell>
          <cell r="K861">
            <v>0</v>
          </cell>
        </row>
        <row r="862">
          <cell r="B862">
            <v>4103171008</v>
          </cell>
          <cell r="C862">
            <v>0</v>
          </cell>
          <cell r="D862">
            <v>0</v>
          </cell>
          <cell r="E862">
            <v>0</v>
          </cell>
          <cell r="F862">
            <v>0</v>
          </cell>
          <cell r="G862">
            <v>0</v>
          </cell>
          <cell r="H862">
            <v>0</v>
          </cell>
          <cell r="I862">
            <v>0</v>
          </cell>
          <cell r="J862">
            <v>0</v>
          </cell>
          <cell r="K862">
            <v>15120000</v>
          </cell>
        </row>
        <row r="863">
          <cell r="B863">
            <v>13128171003</v>
          </cell>
          <cell r="C863">
            <v>0</v>
          </cell>
          <cell r="D863">
            <v>0</v>
          </cell>
          <cell r="E863">
            <v>0</v>
          </cell>
          <cell r="F863">
            <v>0</v>
          </cell>
          <cell r="G863">
            <v>0</v>
          </cell>
          <cell r="H863">
            <v>0</v>
          </cell>
          <cell r="I863">
            <v>0</v>
          </cell>
          <cell r="J863">
            <v>0</v>
          </cell>
          <cell r="K863">
            <v>0</v>
          </cell>
        </row>
        <row r="864">
          <cell r="B864">
            <v>10210160706</v>
          </cell>
          <cell r="C864">
            <v>0</v>
          </cell>
          <cell r="D864">
            <v>0</v>
          </cell>
          <cell r="E864">
            <v>0</v>
          </cell>
          <cell r="F864">
            <v>0</v>
          </cell>
          <cell r="G864">
            <v>0</v>
          </cell>
          <cell r="H864">
            <v>0</v>
          </cell>
          <cell r="I864">
            <v>0</v>
          </cell>
          <cell r="J864">
            <v>0</v>
          </cell>
          <cell r="K864">
            <v>62968333</v>
          </cell>
        </row>
        <row r="865">
          <cell r="B865">
            <v>13103171002</v>
          </cell>
          <cell r="C865">
            <v>0</v>
          </cell>
          <cell r="D865">
            <v>0</v>
          </cell>
          <cell r="E865">
            <v>0</v>
          </cell>
          <cell r="F865">
            <v>0</v>
          </cell>
          <cell r="G865">
            <v>0</v>
          </cell>
          <cell r="H865">
            <v>0</v>
          </cell>
          <cell r="I865">
            <v>0</v>
          </cell>
          <cell r="J865">
            <v>13999993</v>
          </cell>
          <cell r="K865">
            <v>0</v>
          </cell>
        </row>
        <row r="866">
          <cell r="B866">
            <v>14201171004</v>
          </cell>
          <cell r="C866">
            <v>0</v>
          </cell>
          <cell r="D866">
            <v>0</v>
          </cell>
          <cell r="E866">
            <v>0</v>
          </cell>
          <cell r="F866">
            <v>0</v>
          </cell>
          <cell r="G866">
            <v>0</v>
          </cell>
          <cell r="H866">
            <v>0</v>
          </cell>
          <cell r="I866">
            <v>0</v>
          </cell>
          <cell r="J866">
            <v>12499998</v>
          </cell>
          <cell r="K866">
            <v>0</v>
          </cell>
        </row>
        <row r="867">
          <cell r="B867">
            <v>14204171003</v>
          </cell>
          <cell r="C867">
            <v>0</v>
          </cell>
          <cell r="D867">
            <v>0</v>
          </cell>
          <cell r="E867">
            <v>0</v>
          </cell>
          <cell r="F867">
            <v>0</v>
          </cell>
          <cell r="G867">
            <v>0</v>
          </cell>
          <cell r="H867">
            <v>0</v>
          </cell>
          <cell r="I867">
            <v>0</v>
          </cell>
          <cell r="J867">
            <v>0</v>
          </cell>
          <cell r="K867">
            <v>0</v>
          </cell>
        </row>
        <row r="868">
          <cell r="B868">
            <v>13109170901</v>
          </cell>
          <cell r="C868">
            <v>0</v>
          </cell>
          <cell r="D868">
            <v>0</v>
          </cell>
          <cell r="E868">
            <v>0</v>
          </cell>
          <cell r="F868">
            <v>0</v>
          </cell>
          <cell r="G868">
            <v>0</v>
          </cell>
          <cell r="H868">
            <v>0</v>
          </cell>
          <cell r="I868">
            <v>0</v>
          </cell>
          <cell r="J868">
            <v>0</v>
          </cell>
          <cell r="K868">
            <v>17499600</v>
          </cell>
        </row>
        <row r="869">
          <cell r="B869">
            <v>13603161002</v>
          </cell>
          <cell r="C869">
            <v>0</v>
          </cell>
          <cell r="D869">
            <v>0</v>
          </cell>
          <cell r="E869">
            <v>0</v>
          </cell>
          <cell r="F869">
            <v>0</v>
          </cell>
          <cell r="G869">
            <v>0</v>
          </cell>
          <cell r="H869">
            <v>0</v>
          </cell>
          <cell r="I869">
            <v>0</v>
          </cell>
          <cell r="J869">
            <v>0</v>
          </cell>
          <cell r="K869">
            <v>0</v>
          </cell>
        </row>
        <row r="870">
          <cell r="B870">
            <v>15204171002</v>
          </cell>
          <cell r="C870">
            <v>0</v>
          </cell>
          <cell r="D870">
            <v>0</v>
          </cell>
          <cell r="E870">
            <v>0</v>
          </cell>
          <cell r="F870">
            <v>0</v>
          </cell>
          <cell r="G870">
            <v>0</v>
          </cell>
          <cell r="H870">
            <v>0</v>
          </cell>
          <cell r="I870">
            <v>0</v>
          </cell>
          <cell r="J870">
            <v>21600000</v>
          </cell>
          <cell r="K870">
            <v>0</v>
          </cell>
        </row>
        <row r="871">
          <cell r="B871">
            <v>14104171003</v>
          </cell>
          <cell r="C871">
            <v>0</v>
          </cell>
          <cell r="D871">
            <v>0</v>
          </cell>
          <cell r="E871">
            <v>0</v>
          </cell>
          <cell r="F871">
            <v>0</v>
          </cell>
          <cell r="G871">
            <v>0</v>
          </cell>
          <cell r="H871">
            <v>0</v>
          </cell>
          <cell r="I871">
            <v>0</v>
          </cell>
          <cell r="J871">
            <v>0</v>
          </cell>
          <cell r="K871">
            <v>7200000</v>
          </cell>
        </row>
        <row r="872">
          <cell r="B872">
            <v>14106171012</v>
          </cell>
          <cell r="C872">
            <v>0</v>
          </cell>
          <cell r="D872">
            <v>0</v>
          </cell>
          <cell r="E872">
            <v>0</v>
          </cell>
          <cell r="F872">
            <v>0</v>
          </cell>
          <cell r="G872">
            <v>0</v>
          </cell>
          <cell r="H872">
            <v>0</v>
          </cell>
          <cell r="I872">
            <v>0</v>
          </cell>
          <cell r="J872">
            <v>10200000</v>
          </cell>
          <cell r="K872">
            <v>0</v>
          </cell>
        </row>
        <row r="873">
          <cell r="B873">
            <v>14203171008</v>
          </cell>
          <cell r="C873">
            <v>0</v>
          </cell>
          <cell r="D873">
            <v>0</v>
          </cell>
          <cell r="E873">
            <v>0</v>
          </cell>
          <cell r="F873">
            <v>0</v>
          </cell>
          <cell r="G873">
            <v>0</v>
          </cell>
          <cell r="H873">
            <v>0</v>
          </cell>
          <cell r="I873">
            <v>0</v>
          </cell>
          <cell r="J873">
            <v>0</v>
          </cell>
          <cell r="K873">
            <v>6400000</v>
          </cell>
        </row>
        <row r="874">
          <cell r="B874">
            <v>4204161002</v>
          </cell>
          <cell r="C874">
            <v>0</v>
          </cell>
          <cell r="D874">
            <v>0</v>
          </cell>
          <cell r="E874">
            <v>0</v>
          </cell>
          <cell r="F874">
            <v>0</v>
          </cell>
          <cell r="G874">
            <v>0</v>
          </cell>
          <cell r="H874">
            <v>0</v>
          </cell>
          <cell r="I874">
            <v>0</v>
          </cell>
          <cell r="J874">
            <v>18400000</v>
          </cell>
          <cell r="K874">
            <v>0</v>
          </cell>
        </row>
        <row r="875">
          <cell r="B875">
            <v>13129171009</v>
          </cell>
          <cell r="C875">
            <v>0</v>
          </cell>
          <cell r="D875">
            <v>0</v>
          </cell>
          <cell r="E875">
            <v>0</v>
          </cell>
          <cell r="F875">
            <v>0</v>
          </cell>
          <cell r="G875">
            <v>0</v>
          </cell>
          <cell r="H875">
            <v>0</v>
          </cell>
          <cell r="I875">
            <v>0</v>
          </cell>
          <cell r="J875">
            <v>35140699</v>
          </cell>
          <cell r="K875">
            <v>0</v>
          </cell>
        </row>
        <row r="876">
          <cell r="B876">
            <v>5404150801</v>
          </cell>
          <cell r="C876">
            <v>0</v>
          </cell>
          <cell r="D876">
            <v>0</v>
          </cell>
          <cell r="E876">
            <v>0</v>
          </cell>
          <cell r="F876">
            <v>0</v>
          </cell>
          <cell r="G876">
            <v>0</v>
          </cell>
          <cell r="H876">
            <v>0</v>
          </cell>
          <cell r="I876">
            <v>0</v>
          </cell>
          <cell r="J876">
            <v>0</v>
          </cell>
          <cell r="K876">
            <v>0</v>
          </cell>
        </row>
        <row r="877">
          <cell r="B877">
            <v>5201160705</v>
          </cell>
          <cell r="C877">
            <v>0</v>
          </cell>
          <cell r="D877">
            <v>0</v>
          </cell>
          <cell r="E877">
            <v>0</v>
          </cell>
          <cell r="F877">
            <v>0</v>
          </cell>
          <cell r="G877">
            <v>0</v>
          </cell>
          <cell r="H877">
            <v>0</v>
          </cell>
          <cell r="I877">
            <v>0</v>
          </cell>
          <cell r="J877">
            <v>67765568</v>
          </cell>
          <cell r="K877">
            <v>0</v>
          </cell>
        </row>
        <row r="878">
          <cell r="B878">
            <v>10401171007</v>
          </cell>
          <cell r="C878">
            <v>0</v>
          </cell>
          <cell r="D878">
            <v>0</v>
          </cell>
          <cell r="E878">
            <v>0</v>
          </cell>
          <cell r="F878">
            <v>0</v>
          </cell>
          <cell r="G878">
            <v>0</v>
          </cell>
          <cell r="H878">
            <v>0</v>
          </cell>
          <cell r="I878">
            <v>0</v>
          </cell>
          <cell r="J878">
            <v>15279568</v>
          </cell>
          <cell r="K878">
            <v>0</v>
          </cell>
        </row>
        <row r="879">
          <cell r="B879">
            <v>13108151501</v>
          </cell>
          <cell r="C879">
            <v>0</v>
          </cell>
          <cell r="D879">
            <v>0</v>
          </cell>
          <cell r="E879">
            <v>0</v>
          </cell>
          <cell r="F879">
            <v>0</v>
          </cell>
          <cell r="G879">
            <v>0</v>
          </cell>
          <cell r="H879">
            <v>0</v>
          </cell>
          <cell r="I879">
            <v>0</v>
          </cell>
          <cell r="J879">
            <v>0</v>
          </cell>
          <cell r="K879">
            <v>0</v>
          </cell>
        </row>
        <row r="880">
          <cell r="B880">
            <v>8417170601</v>
          </cell>
          <cell r="C880">
            <v>0</v>
          </cell>
          <cell r="D880">
            <v>0</v>
          </cell>
          <cell r="E880">
            <v>0</v>
          </cell>
          <cell r="F880">
            <v>0</v>
          </cell>
          <cell r="G880">
            <v>0</v>
          </cell>
          <cell r="H880">
            <v>0</v>
          </cell>
          <cell r="I880">
            <v>0</v>
          </cell>
          <cell r="J880">
            <v>26666667</v>
          </cell>
          <cell r="K880">
            <v>0</v>
          </cell>
        </row>
        <row r="881">
          <cell r="B881">
            <v>9118160802</v>
          </cell>
          <cell r="C881">
            <v>0</v>
          </cell>
          <cell r="D881">
            <v>0</v>
          </cell>
          <cell r="E881">
            <v>0</v>
          </cell>
          <cell r="F881">
            <v>0</v>
          </cell>
          <cell r="G881">
            <v>0</v>
          </cell>
          <cell r="H881">
            <v>0</v>
          </cell>
          <cell r="I881">
            <v>0</v>
          </cell>
          <cell r="J881">
            <v>0</v>
          </cell>
          <cell r="K881">
            <v>15500000</v>
          </cell>
        </row>
        <row r="882">
          <cell r="B882">
            <v>5801170707</v>
          </cell>
          <cell r="C882">
            <v>0</v>
          </cell>
          <cell r="D882">
            <v>0</v>
          </cell>
          <cell r="E882">
            <v>0</v>
          </cell>
          <cell r="F882">
            <v>0</v>
          </cell>
          <cell r="G882">
            <v>0</v>
          </cell>
          <cell r="H882">
            <v>0</v>
          </cell>
          <cell r="I882">
            <v>0</v>
          </cell>
          <cell r="J882">
            <v>0</v>
          </cell>
          <cell r="K882">
            <v>0</v>
          </cell>
        </row>
        <row r="883">
          <cell r="B883">
            <v>13103171005</v>
          </cell>
          <cell r="C883">
            <v>0</v>
          </cell>
          <cell r="D883">
            <v>0</v>
          </cell>
          <cell r="E883">
            <v>0</v>
          </cell>
          <cell r="F883">
            <v>0</v>
          </cell>
          <cell r="G883">
            <v>0</v>
          </cell>
          <cell r="H883">
            <v>0</v>
          </cell>
          <cell r="I883">
            <v>0</v>
          </cell>
          <cell r="J883">
            <v>0</v>
          </cell>
          <cell r="K883">
            <v>0</v>
          </cell>
        </row>
        <row r="884">
          <cell r="B884">
            <v>13504170706</v>
          </cell>
          <cell r="C884">
            <v>0</v>
          </cell>
          <cell r="D884">
            <v>0</v>
          </cell>
          <cell r="E884">
            <v>0</v>
          </cell>
          <cell r="F884">
            <v>0</v>
          </cell>
          <cell r="G884">
            <v>0</v>
          </cell>
          <cell r="H884">
            <v>0</v>
          </cell>
          <cell r="I884">
            <v>0</v>
          </cell>
          <cell r="J884">
            <v>0</v>
          </cell>
          <cell r="K884">
            <v>0</v>
          </cell>
        </row>
        <row r="885">
          <cell r="B885">
            <v>13501171009</v>
          </cell>
          <cell r="C885">
            <v>0</v>
          </cell>
          <cell r="D885">
            <v>0</v>
          </cell>
          <cell r="E885">
            <v>0</v>
          </cell>
          <cell r="F885">
            <v>0</v>
          </cell>
          <cell r="G885">
            <v>0</v>
          </cell>
          <cell r="H885">
            <v>0</v>
          </cell>
          <cell r="I885">
            <v>0</v>
          </cell>
          <cell r="J885">
            <v>0</v>
          </cell>
          <cell r="K885">
            <v>0</v>
          </cell>
        </row>
        <row r="886">
          <cell r="B886">
            <v>13202130407</v>
          </cell>
          <cell r="C886">
            <v>0</v>
          </cell>
          <cell r="D886">
            <v>0</v>
          </cell>
          <cell r="E886">
            <v>0</v>
          </cell>
          <cell r="F886">
            <v>0</v>
          </cell>
          <cell r="G886">
            <v>0</v>
          </cell>
          <cell r="H886">
            <v>0</v>
          </cell>
          <cell r="I886">
            <v>0</v>
          </cell>
          <cell r="J886">
            <v>0</v>
          </cell>
          <cell r="K886">
            <v>0</v>
          </cell>
        </row>
        <row r="887">
          <cell r="B887">
            <v>4201161002</v>
          </cell>
          <cell r="C887">
            <v>0</v>
          </cell>
          <cell r="D887">
            <v>0</v>
          </cell>
          <cell r="E887">
            <v>0</v>
          </cell>
          <cell r="F887">
            <v>0</v>
          </cell>
          <cell r="G887">
            <v>0</v>
          </cell>
          <cell r="H887">
            <v>0</v>
          </cell>
          <cell r="I887">
            <v>0</v>
          </cell>
          <cell r="J887">
            <v>0</v>
          </cell>
          <cell r="K887">
            <v>0</v>
          </cell>
        </row>
        <row r="888">
          <cell r="B888">
            <v>5105171008</v>
          </cell>
          <cell r="C888">
            <v>0</v>
          </cell>
          <cell r="D888">
            <v>0</v>
          </cell>
          <cell r="E888">
            <v>0</v>
          </cell>
          <cell r="F888">
            <v>0</v>
          </cell>
          <cell r="G888">
            <v>0</v>
          </cell>
          <cell r="H888">
            <v>0</v>
          </cell>
          <cell r="I888">
            <v>0</v>
          </cell>
          <cell r="J888">
            <v>0</v>
          </cell>
          <cell r="K888">
            <v>0</v>
          </cell>
        </row>
        <row r="889">
          <cell r="B889">
            <v>396</v>
          </cell>
          <cell r="C889">
            <v>0</v>
          </cell>
          <cell r="D889">
            <v>0</v>
          </cell>
          <cell r="E889">
            <v>0</v>
          </cell>
          <cell r="F889">
            <v>0</v>
          </cell>
          <cell r="G889">
            <v>0</v>
          </cell>
          <cell r="H889">
            <v>0</v>
          </cell>
          <cell r="I889">
            <v>0</v>
          </cell>
          <cell r="J889">
            <v>0</v>
          </cell>
          <cell r="K889">
            <v>0</v>
          </cell>
        </row>
        <row r="890">
          <cell r="B890" t="e">
            <v>#REF!</v>
          </cell>
          <cell r="C890">
            <v>0</v>
          </cell>
          <cell r="D890">
            <v>0</v>
          </cell>
          <cell r="E890">
            <v>0</v>
          </cell>
          <cell r="F890">
            <v>0</v>
          </cell>
          <cell r="G890">
            <v>0</v>
          </cell>
          <cell r="H890">
            <v>0</v>
          </cell>
          <cell r="I890">
            <v>0</v>
          </cell>
          <cell r="J890">
            <v>0</v>
          </cell>
          <cell r="K890">
            <v>0</v>
          </cell>
        </row>
        <row r="891">
          <cell r="B891" t="e">
            <v>#REF!</v>
          </cell>
          <cell r="C891">
            <v>0</v>
          </cell>
          <cell r="D891">
            <v>0</v>
          </cell>
          <cell r="E891">
            <v>0</v>
          </cell>
          <cell r="F891">
            <v>0</v>
          </cell>
          <cell r="G891">
            <v>0</v>
          </cell>
          <cell r="H891">
            <v>0</v>
          </cell>
          <cell r="I891">
            <v>0</v>
          </cell>
          <cell r="J891">
            <v>0</v>
          </cell>
          <cell r="K891">
            <v>0</v>
          </cell>
        </row>
        <row r="892">
          <cell r="B892">
            <v>5601160601</v>
          </cell>
          <cell r="C892">
            <v>0</v>
          </cell>
          <cell r="D892">
            <v>0</v>
          </cell>
          <cell r="E892">
            <v>0</v>
          </cell>
          <cell r="F892">
            <v>0</v>
          </cell>
          <cell r="G892">
            <v>0</v>
          </cell>
          <cell r="H892">
            <v>0</v>
          </cell>
          <cell r="I892">
            <v>0</v>
          </cell>
          <cell r="J892">
            <v>0</v>
          </cell>
          <cell r="K892">
            <v>0</v>
          </cell>
        </row>
        <row r="893">
          <cell r="B893">
            <v>7302160404</v>
          </cell>
          <cell r="C893">
            <v>0</v>
          </cell>
          <cell r="D893">
            <v>0</v>
          </cell>
          <cell r="E893">
            <v>0</v>
          </cell>
          <cell r="F893">
            <v>0</v>
          </cell>
          <cell r="G893">
            <v>0</v>
          </cell>
          <cell r="H893">
            <v>0</v>
          </cell>
          <cell r="I893">
            <v>0</v>
          </cell>
          <cell r="J893">
            <v>0</v>
          </cell>
          <cell r="K893">
            <v>0</v>
          </cell>
        </row>
        <row r="894">
          <cell r="B894">
            <v>8402151002</v>
          </cell>
          <cell r="C894">
            <v>0</v>
          </cell>
          <cell r="D894">
            <v>0</v>
          </cell>
          <cell r="E894">
            <v>0</v>
          </cell>
          <cell r="F894">
            <v>0</v>
          </cell>
          <cell r="G894">
            <v>0</v>
          </cell>
          <cell r="H894">
            <v>0</v>
          </cell>
          <cell r="I894">
            <v>0</v>
          </cell>
          <cell r="J894">
            <v>0</v>
          </cell>
          <cell r="K894">
            <v>0</v>
          </cell>
        </row>
        <row r="895">
          <cell r="B895">
            <v>9112140502</v>
          </cell>
          <cell r="C895">
            <v>0</v>
          </cell>
          <cell r="D895">
            <v>0</v>
          </cell>
          <cell r="E895">
            <v>0</v>
          </cell>
          <cell r="F895">
            <v>0</v>
          </cell>
          <cell r="G895">
            <v>0</v>
          </cell>
          <cell r="H895">
            <v>0</v>
          </cell>
          <cell r="I895">
            <v>0</v>
          </cell>
          <cell r="J895">
            <v>0</v>
          </cell>
          <cell r="K895">
            <v>0</v>
          </cell>
        </row>
        <row r="896">
          <cell r="B896">
            <v>8202110407</v>
          </cell>
          <cell r="C896">
            <v>0</v>
          </cell>
          <cell r="D896">
            <v>0</v>
          </cell>
          <cell r="E896">
            <v>0</v>
          </cell>
          <cell r="F896">
            <v>0</v>
          </cell>
          <cell r="G896">
            <v>0</v>
          </cell>
          <cell r="H896">
            <v>0</v>
          </cell>
          <cell r="I896">
            <v>0</v>
          </cell>
          <cell r="J896">
            <v>0</v>
          </cell>
          <cell r="K896">
            <v>16898000</v>
          </cell>
        </row>
        <row r="897">
          <cell r="B897">
            <v>4203171007</v>
          </cell>
          <cell r="C897">
            <v>0</v>
          </cell>
          <cell r="D897">
            <v>0</v>
          </cell>
          <cell r="E897">
            <v>0</v>
          </cell>
          <cell r="F897">
            <v>0</v>
          </cell>
          <cell r="G897">
            <v>0</v>
          </cell>
          <cell r="H897">
            <v>0</v>
          </cell>
          <cell r="I897">
            <v>0</v>
          </cell>
          <cell r="J897">
            <v>0</v>
          </cell>
          <cell r="K897">
            <v>0</v>
          </cell>
        </row>
        <row r="898">
          <cell r="B898">
            <v>0</v>
          </cell>
          <cell r="C898">
            <v>0</v>
          </cell>
          <cell r="D898">
            <v>0</v>
          </cell>
          <cell r="E898">
            <v>0</v>
          </cell>
          <cell r="F898">
            <v>0</v>
          </cell>
          <cell r="G898">
            <v>0</v>
          </cell>
          <cell r="H898">
            <v>0</v>
          </cell>
          <cell r="I898">
            <v>0</v>
          </cell>
          <cell r="J898">
            <v>0</v>
          </cell>
          <cell r="K898">
            <v>0</v>
          </cell>
        </row>
        <row r="899">
          <cell r="B899">
            <v>0</v>
          </cell>
          <cell r="C899">
            <v>0</v>
          </cell>
          <cell r="D899">
            <v>0</v>
          </cell>
          <cell r="E899">
            <v>0</v>
          </cell>
          <cell r="F899">
            <v>0</v>
          </cell>
          <cell r="G899">
            <v>0</v>
          </cell>
          <cell r="H899">
            <v>0</v>
          </cell>
          <cell r="I899">
            <v>0</v>
          </cell>
          <cell r="J899">
            <v>0</v>
          </cell>
          <cell r="K899">
            <v>0</v>
          </cell>
        </row>
        <row r="900">
          <cell r="B900">
            <v>0</v>
          </cell>
          <cell r="C900">
            <v>0</v>
          </cell>
          <cell r="D900">
            <v>0</v>
          </cell>
          <cell r="E900">
            <v>0</v>
          </cell>
          <cell r="F900">
            <v>0</v>
          </cell>
          <cell r="G900">
            <v>0</v>
          </cell>
          <cell r="H900">
            <v>0</v>
          </cell>
          <cell r="I900">
            <v>0</v>
          </cell>
          <cell r="J900">
            <v>0</v>
          </cell>
          <cell r="K900">
            <v>0</v>
          </cell>
        </row>
        <row r="901">
          <cell r="B901">
            <v>0</v>
          </cell>
          <cell r="C901">
            <v>0</v>
          </cell>
          <cell r="D901">
            <v>0</v>
          </cell>
          <cell r="E901">
            <v>0</v>
          </cell>
          <cell r="F901">
            <v>0</v>
          </cell>
          <cell r="G901">
            <v>0</v>
          </cell>
          <cell r="H901">
            <v>0</v>
          </cell>
          <cell r="I901">
            <v>0</v>
          </cell>
          <cell r="J901">
            <v>0</v>
          </cell>
          <cell r="K901">
            <v>0</v>
          </cell>
        </row>
        <row r="902">
          <cell r="B902">
            <v>0</v>
          </cell>
          <cell r="C902">
            <v>0</v>
          </cell>
          <cell r="D902">
            <v>0</v>
          </cell>
          <cell r="E902">
            <v>0</v>
          </cell>
          <cell r="F902">
            <v>0</v>
          </cell>
          <cell r="G902">
            <v>0</v>
          </cell>
          <cell r="H902">
            <v>0</v>
          </cell>
          <cell r="I902">
            <v>0</v>
          </cell>
          <cell r="J902">
            <v>0</v>
          </cell>
          <cell r="K902">
            <v>0</v>
          </cell>
        </row>
        <row r="903">
          <cell r="B903">
            <v>0</v>
          </cell>
          <cell r="C903">
            <v>0</v>
          </cell>
          <cell r="D903">
            <v>0</v>
          </cell>
          <cell r="E903">
            <v>0</v>
          </cell>
          <cell r="F903">
            <v>0</v>
          </cell>
          <cell r="G903">
            <v>0</v>
          </cell>
          <cell r="H903">
            <v>0</v>
          </cell>
          <cell r="I903">
            <v>0</v>
          </cell>
          <cell r="J903">
            <v>0</v>
          </cell>
          <cell r="K903">
            <v>0</v>
          </cell>
        </row>
        <row r="904">
          <cell r="B904">
            <v>0</v>
          </cell>
          <cell r="C904">
            <v>0</v>
          </cell>
          <cell r="D904">
            <v>0</v>
          </cell>
          <cell r="E904">
            <v>0</v>
          </cell>
          <cell r="F904">
            <v>0</v>
          </cell>
          <cell r="G904">
            <v>0</v>
          </cell>
          <cell r="H904">
            <v>0</v>
          </cell>
          <cell r="I904">
            <v>0</v>
          </cell>
          <cell r="J904">
            <v>0</v>
          </cell>
          <cell r="K904">
            <v>0</v>
          </cell>
        </row>
        <row r="905">
          <cell r="B905">
            <v>0</v>
          </cell>
          <cell r="C905">
            <v>0</v>
          </cell>
          <cell r="D905">
            <v>0</v>
          </cell>
          <cell r="E905">
            <v>0</v>
          </cell>
          <cell r="F905">
            <v>0</v>
          </cell>
          <cell r="G905">
            <v>0</v>
          </cell>
          <cell r="H905">
            <v>0</v>
          </cell>
          <cell r="I905">
            <v>0</v>
          </cell>
          <cell r="J905">
            <v>0</v>
          </cell>
          <cell r="K905">
            <v>0</v>
          </cell>
        </row>
        <row r="906">
          <cell r="B906">
            <v>0</v>
          </cell>
          <cell r="C906">
            <v>0</v>
          </cell>
          <cell r="D906">
            <v>0</v>
          </cell>
          <cell r="E906">
            <v>0</v>
          </cell>
          <cell r="F906">
            <v>0</v>
          </cell>
          <cell r="G906">
            <v>0</v>
          </cell>
          <cell r="H906">
            <v>0</v>
          </cell>
          <cell r="I906">
            <v>0</v>
          </cell>
          <cell r="J906">
            <v>0</v>
          </cell>
          <cell r="K906">
            <v>0</v>
          </cell>
        </row>
        <row r="907">
          <cell r="B907">
            <v>0</v>
          </cell>
          <cell r="C907">
            <v>0</v>
          </cell>
          <cell r="D907">
            <v>0</v>
          </cell>
          <cell r="E907">
            <v>0</v>
          </cell>
          <cell r="F907">
            <v>0</v>
          </cell>
          <cell r="G907">
            <v>0</v>
          </cell>
          <cell r="H907">
            <v>0</v>
          </cell>
          <cell r="I907">
            <v>0</v>
          </cell>
          <cell r="J907">
            <v>0</v>
          </cell>
          <cell r="K907">
            <v>0</v>
          </cell>
        </row>
        <row r="908">
          <cell r="B908">
            <v>0</v>
          </cell>
          <cell r="C908">
            <v>0</v>
          </cell>
          <cell r="D908">
            <v>0</v>
          </cell>
          <cell r="E908">
            <v>0</v>
          </cell>
          <cell r="F908">
            <v>0</v>
          </cell>
          <cell r="G908">
            <v>0</v>
          </cell>
          <cell r="H908">
            <v>0</v>
          </cell>
          <cell r="I908">
            <v>0</v>
          </cell>
          <cell r="J908">
            <v>0</v>
          </cell>
          <cell r="K908">
            <v>0</v>
          </cell>
        </row>
        <row r="909">
          <cell r="B909">
            <v>0</v>
          </cell>
          <cell r="C909">
            <v>0</v>
          </cell>
          <cell r="D909">
            <v>0</v>
          </cell>
          <cell r="E909">
            <v>0</v>
          </cell>
          <cell r="F909">
            <v>0</v>
          </cell>
          <cell r="G909">
            <v>0</v>
          </cell>
          <cell r="H909">
            <v>0</v>
          </cell>
          <cell r="I909">
            <v>0</v>
          </cell>
          <cell r="J909">
            <v>0</v>
          </cell>
          <cell r="K909">
            <v>0</v>
          </cell>
        </row>
        <row r="910">
          <cell r="B910">
            <v>0</v>
          </cell>
          <cell r="C910">
            <v>0</v>
          </cell>
          <cell r="D910">
            <v>0</v>
          </cell>
          <cell r="E910">
            <v>0</v>
          </cell>
          <cell r="F910">
            <v>0</v>
          </cell>
          <cell r="G910">
            <v>0</v>
          </cell>
          <cell r="H910">
            <v>0</v>
          </cell>
          <cell r="I910">
            <v>0</v>
          </cell>
          <cell r="J910">
            <v>0</v>
          </cell>
          <cell r="K910">
            <v>0</v>
          </cell>
        </row>
        <row r="911">
          <cell r="B911">
            <v>0</v>
          </cell>
          <cell r="C911">
            <v>0</v>
          </cell>
          <cell r="D911">
            <v>0</v>
          </cell>
          <cell r="E911">
            <v>0</v>
          </cell>
          <cell r="F911">
            <v>0</v>
          </cell>
          <cell r="G911">
            <v>0</v>
          </cell>
          <cell r="H911">
            <v>0</v>
          </cell>
          <cell r="I911">
            <v>0</v>
          </cell>
          <cell r="J911">
            <v>0</v>
          </cell>
          <cell r="K911">
            <v>0</v>
          </cell>
        </row>
        <row r="912">
          <cell r="B912">
            <v>0</v>
          </cell>
          <cell r="C912">
            <v>0</v>
          </cell>
          <cell r="D912">
            <v>0</v>
          </cell>
          <cell r="E912">
            <v>0</v>
          </cell>
          <cell r="F912">
            <v>0</v>
          </cell>
          <cell r="G912">
            <v>0</v>
          </cell>
          <cell r="H912">
            <v>0</v>
          </cell>
          <cell r="I912">
            <v>0</v>
          </cell>
          <cell r="J912">
            <v>0</v>
          </cell>
          <cell r="K912">
            <v>0</v>
          </cell>
        </row>
        <row r="913">
          <cell r="B913" t="e">
            <v>#REF!</v>
          </cell>
          <cell r="C913">
            <v>0</v>
          </cell>
          <cell r="D913">
            <v>0</v>
          </cell>
          <cell r="E913">
            <v>0</v>
          </cell>
          <cell r="F913">
            <v>0</v>
          </cell>
          <cell r="G913">
            <v>0</v>
          </cell>
          <cell r="H913">
            <v>0</v>
          </cell>
          <cell r="I913">
            <v>0</v>
          </cell>
          <cell r="J913">
            <v>0</v>
          </cell>
          <cell r="K913">
            <v>0</v>
          </cell>
        </row>
        <row r="914">
          <cell r="B914" t="e">
            <v>#REF!</v>
          </cell>
          <cell r="C914">
            <v>0</v>
          </cell>
          <cell r="D914">
            <v>0</v>
          </cell>
          <cell r="E914">
            <v>0</v>
          </cell>
          <cell r="F914">
            <v>0</v>
          </cell>
          <cell r="G914">
            <v>0</v>
          </cell>
          <cell r="H914">
            <v>0</v>
          </cell>
          <cell r="I914">
            <v>0</v>
          </cell>
          <cell r="J914">
            <v>0</v>
          </cell>
          <cell r="K914">
            <v>0</v>
          </cell>
        </row>
        <row r="915">
          <cell r="B915">
            <v>0</v>
          </cell>
          <cell r="C915">
            <v>0</v>
          </cell>
          <cell r="D915">
            <v>0</v>
          </cell>
          <cell r="E915">
            <v>0</v>
          </cell>
          <cell r="F915">
            <v>0</v>
          </cell>
          <cell r="G915">
            <v>0</v>
          </cell>
          <cell r="H915">
            <v>0</v>
          </cell>
          <cell r="I915">
            <v>0</v>
          </cell>
          <cell r="J915">
            <v>0</v>
          </cell>
          <cell r="K915">
            <v>0</v>
          </cell>
        </row>
        <row r="916">
          <cell r="B916">
            <v>0</v>
          </cell>
          <cell r="C916">
            <v>0</v>
          </cell>
          <cell r="D916">
            <v>0</v>
          </cell>
          <cell r="E916">
            <v>0</v>
          </cell>
          <cell r="F916">
            <v>0</v>
          </cell>
          <cell r="G916">
            <v>0</v>
          </cell>
          <cell r="H916">
            <v>0</v>
          </cell>
          <cell r="I916">
            <v>0</v>
          </cell>
          <cell r="J916">
            <v>0</v>
          </cell>
          <cell r="K916">
            <v>0</v>
          </cell>
        </row>
        <row r="917">
          <cell r="B917">
            <v>0</v>
          </cell>
          <cell r="C917">
            <v>0</v>
          </cell>
          <cell r="D917">
            <v>0</v>
          </cell>
          <cell r="E917">
            <v>0</v>
          </cell>
          <cell r="F917">
            <v>0</v>
          </cell>
          <cell r="G917">
            <v>0</v>
          </cell>
          <cell r="H917">
            <v>0</v>
          </cell>
          <cell r="I917">
            <v>0</v>
          </cell>
          <cell r="J917">
            <v>0</v>
          </cell>
          <cell r="K917">
            <v>0</v>
          </cell>
        </row>
        <row r="918">
          <cell r="B918">
            <v>0</v>
          </cell>
          <cell r="C918">
            <v>0</v>
          </cell>
          <cell r="D918">
            <v>0</v>
          </cell>
          <cell r="E918">
            <v>0</v>
          </cell>
          <cell r="F918">
            <v>0</v>
          </cell>
          <cell r="G918">
            <v>0</v>
          </cell>
          <cell r="H918">
            <v>0</v>
          </cell>
          <cell r="I918">
            <v>0</v>
          </cell>
          <cell r="J918">
            <v>0</v>
          </cell>
          <cell r="K918">
            <v>0</v>
          </cell>
        </row>
        <row r="919">
          <cell r="B919">
            <v>0</v>
          </cell>
          <cell r="C919">
            <v>0</v>
          </cell>
          <cell r="D919">
            <v>0</v>
          </cell>
          <cell r="E919">
            <v>0</v>
          </cell>
          <cell r="F919">
            <v>0</v>
          </cell>
          <cell r="G919">
            <v>0</v>
          </cell>
          <cell r="H919">
            <v>0</v>
          </cell>
          <cell r="I919">
            <v>0</v>
          </cell>
          <cell r="J919">
            <v>0</v>
          </cell>
          <cell r="K919">
            <v>0</v>
          </cell>
        </row>
        <row r="920">
          <cell r="B920">
            <v>0</v>
          </cell>
          <cell r="C920">
            <v>0</v>
          </cell>
          <cell r="D920">
            <v>0</v>
          </cell>
          <cell r="E920">
            <v>0</v>
          </cell>
          <cell r="F920">
            <v>0</v>
          </cell>
          <cell r="G920">
            <v>0</v>
          </cell>
          <cell r="H920">
            <v>0</v>
          </cell>
          <cell r="I920">
            <v>0</v>
          </cell>
          <cell r="J920">
            <v>0</v>
          </cell>
          <cell r="K920">
            <v>0</v>
          </cell>
        </row>
      </sheetData>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W509"/>
  <sheetViews>
    <sheetView showGridLines="0" tabSelected="1" zoomScale="85" zoomScaleNormal="85" zoomScaleSheetLayoutView="84" workbookViewId="0">
      <selection activeCell="O13" sqref="O13"/>
    </sheetView>
  </sheetViews>
  <sheetFormatPr baseColWidth="10" defaultRowHeight="12.75" x14ac:dyDescent="0.2"/>
  <cols>
    <col min="1" max="1" width="14.140625" style="1" bestFit="1" customWidth="1"/>
    <col min="2" max="2" width="9.42578125" style="3" bestFit="1" customWidth="1"/>
    <col min="3" max="3" width="40.42578125" style="2" customWidth="1"/>
    <col min="4" max="4" width="18.42578125" style="2" customWidth="1"/>
    <col min="5" max="5" width="37.28515625" style="4" customWidth="1"/>
    <col min="6" max="6" width="19.85546875" style="5" bestFit="1" customWidth="1"/>
    <col min="7" max="7" width="28.140625" style="1" bestFit="1" customWidth="1"/>
    <col min="8" max="8" width="17.42578125" style="1" bestFit="1" customWidth="1"/>
    <col min="9" max="21" width="17.28515625" style="1" bestFit="1" customWidth="1"/>
    <col min="22" max="22" width="18" style="1" bestFit="1" customWidth="1"/>
    <col min="23" max="23" width="12.5703125" style="1" bestFit="1" customWidth="1"/>
    <col min="24" max="16384" width="11.42578125" style="1"/>
  </cols>
  <sheetData>
    <row r="9" spans="1:12" x14ac:dyDescent="0.2">
      <c r="A9" s="32" t="s">
        <v>1097</v>
      </c>
      <c r="B9" s="32"/>
      <c r="C9" s="32"/>
    </row>
    <row r="10" spans="1:12" x14ac:dyDescent="0.2">
      <c r="A10" s="44" t="s">
        <v>0</v>
      </c>
      <c r="B10" s="44"/>
    </row>
    <row r="11" spans="1:12" s="5" customFormat="1" x14ac:dyDescent="0.2">
      <c r="A11" s="45" t="s">
        <v>6</v>
      </c>
      <c r="B11" s="45"/>
      <c r="C11" s="45"/>
      <c r="D11" s="4"/>
      <c r="E11" s="4"/>
    </row>
    <row r="13" spans="1:12" ht="162.75" customHeight="1" x14ac:dyDescent="0.2">
      <c r="A13" s="38" t="s">
        <v>7</v>
      </c>
      <c r="B13" s="38"/>
      <c r="C13" s="39" t="s">
        <v>11</v>
      </c>
      <c r="D13" s="39"/>
      <c r="E13" s="39"/>
      <c r="F13" s="39"/>
      <c r="G13" s="39"/>
      <c r="H13" s="39"/>
      <c r="I13" s="39"/>
      <c r="J13" s="39"/>
      <c r="K13" s="39"/>
      <c r="L13" s="39"/>
    </row>
    <row r="14" spans="1:12" x14ac:dyDescent="0.2">
      <c r="C14" s="6"/>
      <c r="D14" s="6"/>
      <c r="E14" s="8"/>
      <c r="F14" s="9"/>
      <c r="G14" s="7"/>
      <c r="H14" s="7"/>
    </row>
    <row r="15" spans="1:12" ht="90" customHeight="1" x14ac:dyDescent="0.2">
      <c r="A15" s="38" t="s">
        <v>3</v>
      </c>
      <c r="B15" s="38"/>
      <c r="C15" s="39" t="s">
        <v>12</v>
      </c>
      <c r="D15" s="39"/>
      <c r="E15" s="39"/>
      <c r="F15" s="39"/>
      <c r="G15" s="39"/>
      <c r="H15" s="39"/>
      <c r="I15" s="39"/>
      <c r="J15" s="39"/>
      <c r="K15" s="39"/>
      <c r="L15" s="39"/>
    </row>
    <row r="16" spans="1:12" ht="15.75" customHeight="1" x14ac:dyDescent="0.2">
      <c r="B16" s="11"/>
      <c r="C16" s="10"/>
      <c r="D16" s="10"/>
      <c r="E16" s="10"/>
      <c r="F16" s="10"/>
      <c r="G16" s="10"/>
      <c r="H16" s="10"/>
    </row>
    <row r="18" spans="1:23" x14ac:dyDescent="0.2">
      <c r="A18" s="42" t="s">
        <v>9</v>
      </c>
      <c r="B18" s="42"/>
      <c r="C18" s="40">
        <v>24906467</v>
      </c>
    </row>
    <row r="19" spans="1:23" x14ac:dyDescent="0.2">
      <c r="A19" s="43" t="s">
        <v>4</v>
      </c>
      <c r="B19" s="43"/>
      <c r="C19" s="41">
        <v>4644855</v>
      </c>
      <c r="D19" s="24"/>
    </row>
    <row r="20" spans="1:23" x14ac:dyDescent="0.2">
      <c r="A20" s="43" t="s">
        <v>5</v>
      </c>
      <c r="B20" s="43"/>
      <c r="C20" s="41">
        <v>0</v>
      </c>
    </row>
    <row r="21" spans="1:23" x14ac:dyDescent="0.2">
      <c r="A21" s="42" t="s">
        <v>10</v>
      </c>
      <c r="B21" s="42"/>
      <c r="C21" s="40">
        <f>+C18+C19-C20</f>
        <v>29551322</v>
      </c>
    </row>
    <row r="23" spans="1:23" x14ac:dyDescent="0.2">
      <c r="C23" s="33"/>
      <c r="D23" s="33"/>
      <c r="E23" s="33"/>
    </row>
    <row r="24" spans="1:23" x14ac:dyDescent="0.2">
      <c r="C24" s="33"/>
      <c r="D24" s="33"/>
      <c r="E24" s="33"/>
    </row>
    <row r="25" spans="1:23" ht="13.5" thickBot="1" x14ac:dyDescent="0.25"/>
    <row r="26" spans="1:23" ht="51.75" thickBot="1" x14ac:dyDescent="0.25">
      <c r="A26" s="12" t="s">
        <v>731</v>
      </c>
      <c r="B26" s="12" t="s">
        <v>13</v>
      </c>
      <c r="C26" s="13" t="s">
        <v>14</v>
      </c>
      <c r="D26" s="13" t="s">
        <v>15</v>
      </c>
      <c r="E26" s="13" t="s">
        <v>16</v>
      </c>
      <c r="F26" s="29" t="s">
        <v>17</v>
      </c>
      <c r="G26" s="29" t="s">
        <v>18</v>
      </c>
      <c r="H26" s="29" t="s">
        <v>19</v>
      </c>
      <c r="I26" s="29" t="s">
        <v>20</v>
      </c>
      <c r="J26" s="29" t="s">
        <v>21</v>
      </c>
      <c r="K26" s="29" t="s">
        <v>22</v>
      </c>
      <c r="L26" s="29" t="s">
        <v>23</v>
      </c>
      <c r="M26" s="29" t="s">
        <v>24</v>
      </c>
      <c r="N26" s="29" t="s">
        <v>25</v>
      </c>
      <c r="O26" s="29" t="s">
        <v>26</v>
      </c>
      <c r="P26" s="29" t="s">
        <v>27</v>
      </c>
      <c r="Q26" s="29" t="s">
        <v>28</v>
      </c>
      <c r="R26" s="29" t="s">
        <v>29</v>
      </c>
      <c r="S26" s="29" t="s">
        <v>30</v>
      </c>
      <c r="T26" s="29" t="s">
        <v>31</v>
      </c>
      <c r="U26" s="29" t="s">
        <v>32</v>
      </c>
      <c r="V26" s="29" t="s">
        <v>33</v>
      </c>
      <c r="W26" s="30" t="s">
        <v>34</v>
      </c>
    </row>
    <row r="27" spans="1:23" x14ac:dyDescent="0.2">
      <c r="A27" s="46" t="s">
        <v>729</v>
      </c>
      <c r="B27" s="47" t="s">
        <v>42</v>
      </c>
      <c r="C27" s="48" t="s">
        <v>242</v>
      </c>
      <c r="D27" s="49">
        <v>7403120702</v>
      </c>
      <c r="E27" s="49" t="s">
        <v>243</v>
      </c>
      <c r="F27" s="50">
        <v>204279060</v>
      </c>
      <c r="G27" s="51">
        <v>1</v>
      </c>
      <c r="H27" s="50">
        <v>15315357</v>
      </c>
      <c r="I27" s="50">
        <v>188963703</v>
      </c>
      <c r="J27" s="50">
        <f>VLOOKUP(D27,'[1]Resumen Giros 2017'!B$6:C$920,2,0)</f>
        <v>0</v>
      </c>
      <c r="K27" s="50">
        <f>VLOOKUP(D27,'[1]Resumen Giros 2017'!B$6:D$920,3,0)</f>
        <v>0</v>
      </c>
      <c r="L27" s="50">
        <f>VLOOKUP(D27,'[1]Resumen Giros 2017'!B$6:E$920,4,0)</f>
        <v>15315357</v>
      </c>
      <c r="M27" s="50">
        <f>VLOOKUP(D27,'[1]Resumen Giros 2017'!B$6:F$920,5,0)</f>
        <v>0</v>
      </c>
      <c r="N27" s="50">
        <f>VLOOKUP(D27,'[1]Resumen Giros 2017'!B$6:G$920,6,0)</f>
        <v>0</v>
      </c>
      <c r="O27" s="50">
        <f>VLOOKUP(D27,'[1]Resumen Giros 2017'!B$6:H$920,7,0)</f>
        <v>0</v>
      </c>
      <c r="P27" s="50">
        <f>VLOOKUP(D27,'[1]Resumen Giros 2017'!B$6:I$920,8,0)</f>
        <v>0</v>
      </c>
      <c r="Q27" s="50">
        <f>VLOOKUP(D27,'[1]Resumen Giros 2017'!B$6:J$920,9,0)</f>
        <v>0</v>
      </c>
      <c r="R27" s="50">
        <f>VLOOKUP(D27,'[1]Resumen Giros 2017'!B$5:K$920,10,0)</f>
        <v>0</v>
      </c>
      <c r="S27" s="50"/>
      <c r="T27" s="50"/>
      <c r="U27" s="50"/>
      <c r="V27" s="50">
        <f t="shared" ref="V27:V90" si="0">SUM(J27:U27)</f>
        <v>15315357</v>
      </c>
      <c r="W27" s="50" t="s">
        <v>38</v>
      </c>
    </row>
    <row r="28" spans="1:23" x14ac:dyDescent="0.2">
      <c r="A28" s="52" t="s">
        <v>729</v>
      </c>
      <c r="B28" s="53" t="s">
        <v>35</v>
      </c>
      <c r="C28" s="54" t="s">
        <v>475</v>
      </c>
      <c r="D28" s="55">
        <v>8408141003</v>
      </c>
      <c r="E28" s="55" t="s">
        <v>605</v>
      </c>
      <c r="F28" s="56">
        <v>42200000</v>
      </c>
      <c r="G28" s="57">
        <v>0.96741706161137442</v>
      </c>
      <c r="H28" s="56">
        <v>11000000</v>
      </c>
      <c r="I28" s="56">
        <v>31200000</v>
      </c>
      <c r="J28" s="56">
        <f>VLOOKUP(D28,'[1]Resumen Giros 2017'!B$6:C$920,2,0)</f>
        <v>0</v>
      </c>
      <c r="K28" s="56">
        <f>VLOOKUP(D28,'[1]Resumen Giros 2017'!B$6:D$920,3,0)</f>
        <v>0</v>
      </c>
      <c r="L28" s="56">
        <f>VLOOKUP(D28,'[1]Resumen Giros 2017'!B$6:E$920,4,0)</f>
        <v>0</v>
      </c>
      <c r="M28" s="56">
        <f>VLOOKUP(D28,'[1]Resumen Giros 2017'!B$6:F$920,5,0)</f>
        <v>0</v>
      </c>
      <c r="N28" s="56">
        <f>VLOOKUP(D28,'[1]Resumen Giros 2017'!B$6:G$920,6,0)</f>
        <v>0</v>
      </c>
      <c r="O28" s="56">
        <f>VLOOKUP(D28,'[1]Resumen Giros 2017'!B$6:H$920,7,0)</f>
        <v>9625000</v>
      </c>
      <c r="P28" s="56">
        <f>VLOOKUP(D28,'[1]Resumen Giros 2017'!B$6:I$920,8,0)</f>
        <v>0</v>
      </c>
      <c r="Q28" s="56">
        <f>VLOOKUP(D28,'[1]Resumen Giros 2017'!B$6:J$920,9,0)</f>
        <v>0</v>
      </c>
      <c r="R28" s="56">
        <f>VLOOKUP(D28,'[1]Resumen Giros 2017'!B$5:K$920,10,0)</f>
        <v>0</v>
      </c>
      <c r="S28" s="56"/>
      <c r="T28" s="56"/>
      <c r="U28" s="56"/>
      <c r="V28" s="56">
        <f t="shared" si="0"/>
        <v>9625000</v>
      </c>
      <c r="W28" s="56" t="s">
        <v>38</v>
      </c>
    </row>
    <row r="29" spans="1:23" x14ac:dyDescent="0.2">
      <c r="A29" s="52" t="s">
        <v>729</v>
      </c>
      <c r="B29" s="53" t="s">
        <v>39</v>
      </c>
      <c r="C29" s="54" t="s">
        <v>606</v>
      </c>
      <c r="D29" s="55">
        <v>9112140719</v>
      </c>
      <c r="E29" s="55" t="s">
        <v>607</v>
      </c>
      <c r="F29" s="56">
        <v>2773318000</v>
      </c>
      <c r="G29" s="57">
        <v>0.7499999163456913</v>
      </c>
      <c r="H29" s="56">
        <v>1123570588</v>
      </c>
      <c r="I29" s="56">
        <v>956417680</v>
      </c>
      <c r="J29" s="56">
        <f>VLOOKUP(D29,'[1]Resumen Giros 2017'!B$6:C$920,2,0)</f>
        <v>0</v>
      </c>
      <c r="K29" s="56">
        <f>VLOOKUP(D29,'[1]Resumen Giros 2017'!B$6:D$920,3,0)</f>
        <v>0</v>
      </c>
      <c r="L29" s="56">
        <f>VLOOKUP(D29,'[1]Resumen Giros 2017'!B$6:E$920,4,0)</f>
        <v>0</v>
      </c>
      <c r="M29" s="56">
        <f>VLOOKUP(D29,'[1]Resumen Giros 2017'!B$6:F$920,5,0)</f>
        <v>0</v>
      </c>
      <c r="N29" s="56">
        <f>VLOOKUP(D29,'[1]Resumen Giros 2017'!B$6:G$920,6,0)</f>
        <v>600000000</v>
      </c>
      <c r="O29" s="56">
        <f>VLOOKUP(D29,'[1]Resumen Giros 2017'!B$6:H$920,7,0)</f>
        <v>0</v>
      </c>
      <c r="P29" s="56">
        <f>VLOOKUP(D29,'[1]Resumen Giros 2017'!B$6:I$920,8,0)</f>
        <v>523570588</v>
      </c>
      <c r="Q29" s="56">
        <f>VLOOKUP(D29,'[1]Resumen Giros 2017'!B$6:J$920,9,0)</f>
        <v>0</v>
      </c>
      <c r="R29" s="56">
        <f>VLOOKUP(D29,'[1]Resumen Giros 2017'!B$5:K$920,10,0)</f>
        <v>0</v>
      </c>
      <c r="S29" s="56"/>
      <c r="T29" s="56"/>
      <c r="U29" s="56"/>
      <c r="V29" s="56">
        <f t="shared" si="0"/>
        <v>1123570588</v>
      </c>
      <c r="W29" s="56" t="s">
        <v>38</v>
      </c>
    </row>
    <row r="30" spans="1:23" x14ac:dyDescent="0.2">
      <c r="A30" s="52" t="s">
        <v>729</v>
      </c>
      <c r="B30" s="53">
        <v>10</v>
      </c>
      <c r="C30" s="54" t="s">
        <v>127</v>
      </c>
      <c r="D30" s="55">
        <v>10105140402</v>
      </c>
      <c r="E30" s="55" t="s">
        <v>128</v>
      </c>
      <c r="F30" s="56">
        <v>81637900</v>
      </c>
      <c r="G30" s="57">
        <v>0.99999987750787322</v>
      </c>
      <c r="H30" s="56">
        <v>10612927</v>
      </c>
      <c r="I30" s="56">
        <v>71024973</v>
      </c>
      <c r="J30" s="56">
        <f>VLOOKUP(D30,'[1]Resumen Giros 2017'!B$6:C$920,2,0)</f>
        <v>0</v>
      </c>
      <c r="K30" s="56">
        <f>VLOOKUP(D30,'[1]Resumen Giros 2017'!B$6:D$920,3,0)</f>
        <v>10612917</v>
      </c>
      <c r="L30" s="56">
        <f>VLOOKUP(D30,'[1]Resumen Giros 2017'!B$6:E$920,4,0)</f>
        <v>0</v>
      </c>
      <c r="M30" s="56">
        <f>VLOOKUP(D30,'[1]Resumen Giros 2017'!B$6:F$920,5,0)</f>
        <v>0</v>
      </c>
      <c r="N30" s="56">
        <f>VLOOKUP(D30,'[1]Resumen Giros 2017'!B$6:G$920,6,0)</f>
        <v>0</v>
      </c>
      <c r="O30" s="56">
        <f>VLOOKUP(D30,'[1]Resumen Giros 2017'!B$6:H$920,7,0)</f>
        <v>0</v>
      </c>
      <c r="P30" s="56">
        <f>VLOOKUP(D30,'[1]Resumen Giros 2017'!B$6:I$920,8,0)</f>
        <v>0</v>
      </c>
      <c r="Q30" s="56">
        <f>VLOOKUP(D30,'[1]Resumen Giros 2017'!B$6:J$920,9,0)</f>
        <v>0</v>
      </c>
      <c r="R30" s="56">
        <f>VLOOKUP(D30,'[1]Resumen Giros 2017'!B$5:K$920,10,0)</f>
        <v>0</v>
      </c>
      <c r="S30" s="56"/>
      <c r="T30" s="56"/>
      <c r="U30" s="56"/>
      <c r="V30" s="56">
        <f t="shared" si="0"/>
        <v>10612917</v>
      </c>
      <c r="W30" s="56" t="s">
        <v>38</v>
      </c>
    </row>
    <row r="31" spans="1:23" x14ac:dyDescent="0.2">
      <c r="A31" s="52" t="s">
        <v>729</v>
      </c>
      <c r="B31" s="53" t="s">
        <v>39</v>
      </c>
      <c r="C31" s="54" t="s">
        <v>129</v>
      </c>
      <c r="D31" s="55">
        <v>9203151001</v>
      </c>
      <c r="E31" s="55" t="s">
        <v>130</v>
      </c>
      <c r="F31" s="56">
        <v>40800000</v>
      </c>
      <c r="G31" s="57">
        <v>1</v>
      </c>
      <c r="H31" s="56">
        <v>10200000</v>
      </c>
      <c r="I31" s="56">
        <v>30600000</v>
      </c>
      <c r="J31" s="56">
        <f>VLOOKUP(D31,'[1]Resumen Giros 2017'!B$6:C$920,2,0)</f>
        <v>0</v>
      </c>
      <c r="K31" s="56">
        <f>VLOOKUP(D31,'[1]Resumen Giros 2017'!B$6:D$920,3,0)</f>
        <v>10200000</v>
      </c>
      <c r="L31" s="56">
        <f>VLOOKUP(D31,'[1]Resumen Giros 2017'!B$6:E$920,4,0)</f>
        <v>0</v>
      </c>
      <c r="M31" s="56">
        <f>VLOOKUP(D31,'[1]Resumen Giros 2017'!B$6:F$920,5,0)</f>
        <v>0</v>
      </c>
      <c r="N31" s="56">
        <f>VLOOKUP(D31,'[1]Resumen Giros 2017'!B$6:G$920,6,0)</f>
        <v>0</v>
      </c>
      <c r="O31" s="56">
        <f>VLOOKUP(D31,'[1]Resumen Giros 2017'!B$6:H$920,7,0)</f>
        <v>0</v>
      </c>
      <c r="P31" s="56">
        <f>VLOOKUP(D31,'[1]Resumen Giros 2017'!B$6:I$920,8,0)</f>
        <v>0</v>
      </c>
      <c r="Q31" s="56">
        <f>VLOOKUP(D31,'[1]Resumen Giros 2017'!B$6:J$920,9,0)</f>
        <v>0</v>
      </c>
      <c r="R31" s="56">
        <f>VLOOKUP(D31,'[1]Resumen Giros 2017'!B$5:K$920,10,0)</f>
        <v>0</v>
      </c>
      <c r="S31" s="56"/>
      <c r="T31" s="56"/>
      <c r="U31" s="56"/>
      <c r="V31" s="56">
        <f t="shared" si="0"/>
        <v>10200000</v>
      </c>
      <c r="W31" s="56" t="s">
        <v>38</v>
      </c>
    </row>
    <row r="32" spans="1:23" x14ac:dyDescent="0.2">
      <c r="A32" s="52" t="s">
        <v>729</v>
      </c>
      <c r="B32" s="53" t="s">
        <v>72</v>
      </c>
      <c r="C32" s="54" t="s">
        <v>73</v>
      </c>
      <c r="D32" s="55">
        <v>4301140707</v>
      </c>
      <c r="E32" s="55" t="s">
        <v>608</v>
      </c>
      <c r="F32" s="56">
        <v>199920000</v>
      </c>
      <c r="G32" s="57">
        <v>1</v>
      </c>
      <c r="H32" s="56">
        <v>199387</v>
      </c>
      <c r="I32" s="56">
        <v>199720613</v>
      </c>
      <c r="J32" s="56">
        <f>VLOOKUP(D32,'[1]Resumen Giros 2017'!B$6:C$920,2,0)</f>
        <v>0</v>
      </c>
      <c r="K32" s="56">
        <f>VLOOKUP(D32,'[1]Resumen Giros 2017'!B$6:D$920,3,0)</f>
        <v>0</v>
      </c>
      <c r="L32" s="56">
        <f>VLOOKUP(D32,'[1]Resumen Giros 2017'!B$6:E$920,4,0)</f>
        <v>0</v>
      </c>
      <c r="M32" s="56">
        <f>VLOOKUP(D32,'[1]Resumen Giros 2017'!B$6:F$920,5,0)</f>
        <v>0</v>
      </c>
      <c r="N32" s="56">
        <f>VLOOKUP(D32,'[1]Resumen Giros 2017'!B$6:G$920,6,0)</f>
        <v>199387</v>
      </c>
      <c r="O32" s="56">
        <f>VLOOKUP(D32,'[1]Resumen Giros 2017'!B$6:H$920,7,0)</f>
        <v>0</v>
      </c>
      <c r="P32" s="56">
        <f>VLOOKUP(D32,'[1]Resumen Giros 2017'!B$6:I$920,8,0)</f>
        <v>0</v>
      </c>
      <c r="Q32" s="56">
        <f>VLOOKUP(D32,'[1]Resumen Giros 2017'!B$6:J$920,9,0)</f>
        <v>0</v>
      </c>
      <c r="R32" s="56">
        <f>VLOOKUP(D32,'[1]Resumen Giros 2017'!B$5:K$920,10,0)</f>
        <v>0</v>
      </c>
      <c r="S32" s="56"/>
      <c r="T32" s="56"/>
      <c r="U32" s="56"/>
      <c r="V32" s="56">
        <f t="shared" si="0"/>
        <v>199387</v>
      </c>
      <c r="W32" s="56" t="s">
        <v>38</v>
      </c>
    </row>
    <row r="33" spans="1:23" x14ac:dyDescent="0.2">
      <c r="A33" s="52" t="s">
        <v>729</v>
      </c>
      <c r="B33" s="53" t="s">
        <v>39</v>
      </c>
      <c r="C33" s="54" t="s">
        <v>201</v>
      </c>
      <c r="D33" s="55">
        <v>9114140501</v>
      </c>
      <c r="E33" s="55" t="s">
        <v>609</v>
      </c>
      <c r="F33" s="56">
        <v>12600000</v>
      </c>
      <c r="G33" s="57">
        <v>1</v>
      </c>
      <c r="H33" s="56">
        <v>1260000</v>
      </c>
      <c r="I33" s="56">
        <v>11340000</v>
      </c>
      <c r="J33" s="56">
        <f>VLOOKUP(D33,'[1]Resumen Giros 2017'!B$6:C$920,2,0)</f>
        <v>0</v>
      </c>
      <c r="K33" s="56">
        <f>VLOOKUP(D33,'[1]Resumen Giros 2017'!B$6:D$920,3,0)</f>
        <v>0</v>
      </c>
      <c r="L33" s="56">
        <f>VLOOKUP(D33,'[1]Resumen Giros 2017'!B$6:E$920,4,0)</f>
        <v>0</v>
      </c>
      <c r="M33" s="56">
        <f>VLOOKUP(D33,'[1]Resumen Giros 2017'!B$6:F$920,5,0)</f>
        <v>0</v>
      </c>
      <c r="N33" s="56">
        <f>VLOOKUP(D33,'[1]Resumen Giros 2017'!B$6:G$920,6,0)</f>
        <v>0</v>
      </c>
      <c r="O33" s="56">
        <f>VLOOKUP(D33,'[1]Resumen Giros 2017'!B$6:H$920,7,0)</f>
        <v>1260000</v>
      </c>
      <c r="P33" s="56">
        <f>VLOOKUP(D33,'[1]Resumen Giros 2017'!B$6:I$920,8,0)</f>
        <v>0</v>
      </c>
      <c r="Q33" s="56">
        <f>VLOOKUP(D33,'[1]Resumen Giros 2017'!B$6:J$920,9,0)</f>
        <v>0</v>
      </c>
      <c r="R33" s="56">
        <f>VLOOKUP(D33,'[1]Resumen Giros 2017'!B$5:K$920,10,0)</f>
        <v>0</v>
      </c>
      <c r="S33" s="56"/>
      <c r="T33" s="56"/>
      <c r="U33" s="56"/>
      <c r="V33" s="56">
        <f t="shared" si="0"/>
        <v>1260000</v>
      </c>
      <c r="W33" s="56" t="s">
        <v>38</v>
      </c>
    </row>
    <row r="34" spans="1:23" x14ac:dyDescent="0.2">
      <c r="A34" s="52" t="s">
        <v>729</v>
      </c>
      <c r="B34" s="53" t="s">
        <v>72</v>
      </c>
      <c r="C34" s="54" t="s">
        <v>811</v>
      </c>
      <c r="D34" s="55">
        <v>4202150402</v>
      </c>
      <c r="E34" s="55" t="s">
        <v>835</v>
      </c>
      <c r="F34" s="56">
        <v>58727000</v>
      </c>
      <c r="G34" s="57">
        <v>1</v>
      </c>
      <c r="H34" s="56">
        <v>1761810</v>
      </c>
      <c r="I34" s="56">
        <v>56965190</v>
      </c>
      <c r="J34" s="56">
        <f>VLOOKUP(D34,'[1]Resumen Giros 2017'!B$6:C$920,2,0)</f>
        <v>0</v>
      </c>
      <c r="K34" s="56">
        <f>VLOOKUP(D34,'[1]Resumen Giros 2017'!B$6:D$920,3,0)</f>
        <v>0</v>
      </c>
      <c r="L34" s="56">
        <f>VLOOKUP(D34,'[1]Resumen Giros 2017'!B$6:E$920,4,0)</f>
        <v>0</v>
      </c>
      <c r="M34" s="56">
        <f>VLOOKUP(D34,'[1]Resumen Giros 2017'!B$6:F$920,5,0)</f>
        <v>0</v>
      </c>
      <c r="N34" s="56">
        <f>VLOOKUP(D34,'[1]Resumen Giros 2017'!B$6:G$920,6,0)</f>
        <v>0</v>
      </c>
      <c r="O34" s="56">
        <f>VLOOKUP(D34,'[1]Resumen Giros 2017'!B$6:H$920,7,0)</f>
        <v>0</v>
      </c>
      <c r="P34" s="56">
        <f>VLOOKUP(D34,'[1]Resumen Giros 2017'!B$6:I$920,8,0)</f>
        <v>0</v>
      </c>
      <c r="Q34" s="56">
        <f>VLOOKUP(D34,'[1]Resumen Giros 2017'!B$6:J$920,9,0)</f>
        <v>0</v>
      </c>
      <c r="R34" s="56">
        <f>VLOOKUP(D34,'[1]Resumen Giros 2017'!B$5:K$920,10,0)</f>
        <v>1761810</v>
      </c>
      <c r="S34" s="56"/>
      <c r="T34" s="56"/>
      <c r="U34" s="56"/>
      <c r="V34" s="56">
        <f t="shared" si="0"/>
        <v>1761810</v>
      </c>
      <c r="W34" s="56" t="s">
        <v>38</v>
      </c>
    </row>
    <row r="35" spans="1:23" x14ac:dyDescent="0.2">
      <c r="A35" s="52" t="s">
        <v>729</v>
      </c>
      <c r="B35" s="53" t="s">
        <v>39</v>
      </c>
      <c r="C35" s="54" t="s">
        <v>131</v>
      </c>
      <c r="D35" s="55">
        <v>9120140502</v>
      </c>
      <c r="E35" s="55" t="s">
        <v>132</v>
      </c>
      <c r="F35" s="56">
        <v>15400000</v>
      </c>
      <c r="G35" s="57">
        <v>1</v>
      </c>
      <c r="H35" s="56">
        <v>1120000</v>
      </c>
      <c r="I35" s="56">
        <v>14280000</v>
      </c>
      <c r="J35" s="56">
        <f>VLOOKUP(D35,'[1]Resumen Giros 2017'!B$6:C$920,2,0)</f>
        <v>0</v>
      </c>
      <c r="K35" s="56">
        <f>VLOOKUP(D35,'[1]Resumen Giros 2017'!B$6:D$920,3,0)</f>
        <v>1120000</v>
      </c>
      <c r="L35" s="56">
        <f>VLOOKUP(D35,'[1]Resumen Giros 2017'!B$6:E$920,4,0)</f>
        <v>0</v>
      </c>
      <c r="M35" s="56">
        <f>VLOOKUP(D35,'[1]Resumen Giros 2017'!B$6:F$920,5,0)</f>
        <v>0</v>
      </c>
      <c r="N35" s="56">
        <f>VLOOKUP(D35,'[1]Resumen Giros 2017'!B$6:G$920,6,0)</f>
        <v>0</v>
      </c>
      <c r="O35" s="56">
        <f>VLOOKUP(D35,'[1]Resumen Giros 2017'!B$6:H$920,7,0)</f>
        <v>0</v>
      </c>
      <c r="P35" s="56">
        <f>VLOOKUP(D35,'[1]Resumen Giros 2017'!B$6:I$920,8,0)</f>
        <v>0</v>
      </c>
      <c r="Q35" s="56">
        <f>VLOOKUP(D35,'[1]Resumen Giros 2017'!B$6:J$920,9,0)</f>
        <v>0</v>
      </c>
      <c r="R35" s="56">
        <f>VLOOKUP(D35,'[1]Resumen Giros 2017'!B$5:K$920,10,0)</f>
        <v>0</v>
      </c>
      <c r="S35" s="56"/>
      <c r="T35" s="56"/>
      <c r="U35" s="56"/>
      <c r="V35" s="56">
        <f t="shared" si="0"/>
        <v>1120000</v>
      </c>
      <c r="W35" s="56" t="s">
        <v>38</v>
      </c>
    </row>
    <row r="36" spans="1:23" x14ac:dyDescent="0.2">
      <c r="A36" s="52" t="s">
        <v>729</v>
      </c>
      <c r="B36" s="53" t="s">
        <v>107</v>
      </c>
      <c r="C36" s="54" t="s">
        <v>108</v>
      </c>
      <c r="D36" s="55">
        <v>2301151002</v>
      </c>
      <c r="E36" s="55" t="s">
        <v>109</v>
      </c>
      <c r="F36" s="56">
        <v>134198667</v>
      </c>
      <c r="G36" s="57">
        <v>1</v>
      </c>
      <c r="H36" s="56">
        <v>6998667</v>
      </c>
      <c r="I36" s="56">
        <v>127200000</v>
      </c>
      <c r="J36" s="56">
        <f>VLOOKUP(D36,'[1]Resumen Giros 2017'!B$6:C$920,2,0)</f>
        <v>6998667</v>
      </c>
      <c r="K36" s="56">
        <f>VLOOKUP(D36,'[1]Resumen Giros 2017'!B$6:D$920,3,0)</f>
        <v>0</v>
      </c>
      <c r="L36" s="56">
        <f>VLOOKUP(D36,'[1]Resumen Giros 2017'!B$6:E$920,4,0)</f>
        <v>0</v>
      </c>
      <c r="M36" s="56">
        <f>VLOOKUP(D36,'[1]Resumen Giros 2017'!B$6:F$920,5,0)</f>
        <v>0</v>
      </c>
      <c r="N36" s="56">
        <f>VLOOKUP(D36,'[1]Resumen Giros 2017'!B$6:G$920,6,0)</f>
        <v>0</v>
      </c>
      <c r="O36" s="56">
        <f>VLOOKUP(D36,'[1]Resumen Giros 2017'!B$6:H$920,7,0)</f>
        <v>0</v>
      </c>
      <c r="P36" s="56">
        <f>VLOOKUP(D36,'[1]Resumen Giros 2017'!B$6:I$920,8,0)</f>
        <v>0</v>
      </c>
      <c r="Q36" s="56">
        <f>VLOOKUP(D36,'[1]Resumen Giros 2017'!B$6:J$920,9,0)</f>
        <v>0</v>
      </c>
      <c r="R36" s="56">
        <f>VLOOKUP(D36,'[1]Resumen Giros 2017'!B$5:K$920,10,0)</f>
        <v>0</v>
      </c>
      <c r="S36" s="56"/>
      <c r="T36" s="56"/>
      <c r="U36" s="56"/>
      <c r="V36" s="56">
        <f t="shared" si="0"/>
        <v>6998667</v>
      </c>
      <c r="W36" s="56" t="s">
        <v>38</v>
      </c>
    </row>
    <row r="37" spans="1:23" x14ac:dyDescent="0.2">
      <c r="A37" s="52" t="s">
        <v>729</v>
      </c>
      <c r="B37" s="53" t="s">
        <v>35</v>
      </c>
      <c r="C37" s="54" t="s">
        <v>259</v>
      </c>
      <c r="D37" s="55">
        <v>8419140708</v>
      </c>
      <c r="E37" s="55" t="s">
        <v>610</v>
      </c>
      <c r="F37" s="56">
        <v>198396643</v>
      </c>
      <c r="G37" s="57">
        <v>0.99971833192762238</v>
      </c>
      <c r="H37" s="56">
        <v>3165540</v>
      </c>
      <c r="I37" s="56">
        <v>195231103</v>
      </c>
      <c r="J37" s="56">
        <f>VLOOKUP(D37,'[1]Resumen Giros 2017'!B$6:C$920,2,0)</f>
        <v>0</v>
      </c>
      <c r="K37" s="56">
        <f>VLOOKUP(D37,'[1]Resumen Giros 2017'!B$6:D$920,3,0)</f>
        <v>0</v>
      </c>
      <c r="L37" s="56">
        <f>VLOOKUP(D37,'[1]Resumen Giros 2017'!B$6:E$920,4,0)</f>
        <v>0</v>
      </c>
      <c r="M37" s="56">
        <f>VLOOKUP(D37,'[1]Resumen Giros 2017'!B$6:F$920,5,0)</f>
        <v>0</v>
      </c>
      <c r="N37" s="56">
        <f>VLOOKUP(D37,'[1]Resumen Giros 2017'!B$6:G$920,6,0)</f>
        <v>0</v>
      </c>
      <c r="O37" s="56">
        <f>VLOOKUP(D37,'[1]Resumen Giros 2017'!B$6:H$920,7,0)</f>
        <v>3109658</v>
      </c>
      <c r="P37" s="56">
        <f>VLOOKUP(D37,'[1]Resumen Giros 2017'!B$6:I$920,8,0)</f>
        <v>0</v>
      </c>
      <c r="Q37" s="56">
        <f>VLOOKUP(D37,'[1]Resumen Giros 2017'!B$6:J$920,9,0)</f>
        <v>0</v>
      </c>
      <c r="R37" s="56">
        <f>VLOOKUP(D37,'[1]Resumen Giros 2017'!B$5:K$920,10,0)</f>
        <v>0</v>
      </c>
      <c r="S37" s="56"/>
      <c r="T37" s="56"/>
      <c r="U37" s="56"/>
      <c r="V37" s="56">
        <f t="shared" si="0"/>
        <v>3109658</v>
      </c>
      <c r="W37" s="56" t="s">
        <v>38</v>
      </c>
    </row>
    <row r="38" spans="1:23" x14ac:dyDescent="0.2">
      <c r="A38" s="52" t="s">
        <v>729</v>
      </c>
      <c r="B38" s="53" t="s">
        <v>35</v>
      </c>
      <c r="C38" s="54" t="s">
        <v>244</v>
      </c>
      <c r="D38" s="55">
        <v>8109151002</v>
      </c>
      <c r="E38" s="55" t="s">
        <v>245</v>
      </c>
      <c r="F38" s="56">
        <v>32400000</v>
      </c>
      <c r="G38" s="57">
        <v>0.96604938271604934</v>
      </c>
      <c r="H38" s="56">
        <v>3300000</v>
      </c>
      <c r="I38" s="56">
        <v>29100000</v>
      </c>
      <c r="J38" s="56">
        <f>VLOOKUP(D38,'[1]Resumen Giros 2017'!B$6:C$920,2,0)</f>
        <v>0</v>
      </c>
      <c r="K38" s="56">
        <f>VLOOKUP(D38,'[1]Resumen Giros 2017'!B$6:D$920,3,0)</f>
        <v>0</v>
      </c>
      <c r="L38" s="56">
        <f>VLOOKUP(D38,'[1]Resumen Giros 2017'!B$6:E$920,4,0)</f>
        <v>2200000</v>
      </c>
      <c r="M38" s="56">
        <f>VLOOKUP(D38,'[1]Resumen Giros 2017'!B$6:F$920,5,0)</f>
        <v>0</v>
      </c>
      <c r="N38" s="56">
        <f>VLOOKUP(D38,'[1]Resumen Giros 2017'!B$6:G$920,6,0)</f>
        <v>0</v>
      </c>
      <c r="O38" s="56">
        <f>VLOOKUP(D38,'[1]Resumen Giros 2017'!B$6:H$920,7,0)</f>
        <v>0</v>
      </c>
      <c r="P38" s="56">
        <f>VLOOKUP(D38,'[1]Resumen Giros 2017'!B$6:I$920,8,0)</f>
        <v>0</v>
      </c>
      <c r="Q38" s="56">
        <f>VLOOKUP(D38,'[1]Resumen Giros 2017'!B$6:J$920,9,0)</f>
        <v>0</v>
      </c>
      <c r="R38" s="56">
        <f>VLOOKUP(D38,'[1]Resumen Giros 2017'!B$5:K$920,10,0)</f>
        <v>0</v>
      </c>
      <c r="S38" s="56"/>
      <c r="T38" s="56"/>
      <c r="U38" s="56"/>
      <c r="V38" s="56">
        <f t="shared" si="0"/>
        <v>2200000</v>
      </c>
      <c r="W38" s="56" t="s">
        <v>38</v>
      </c>
    </row>
    <row r="39" spans="1:23" x14ac:dyDescent="0.2">
      <c r="A39" s="52" t="s">
        <v>729</v>
      </c>
      <c r="B39" s="53" t="s">
        <v>39</v>
      </c>
      <c r="C39" s="54" t="s">
        <v>438</v>
      </c>
      <c r="D39" s="55">
        <v>9121151003</v>
      </c>
      <c r="E39" s="55" t="s">
        <v>611</v>
      </c>
      <c r="F39" s="56">
        <v>147654000</v>
      </c>
      <c r="G39" s="57">
        <v>0.99990518374036597</v>
      </c>
      <c r="H39" s="56">
        <v>49218000</v>
      </c>
      <c r="I39" s="56">
        <v>98436000</v>
      </c>
      <c r="J39" s="56">
        <f>VLOOKUP(D39,'[1]Resumen Giros 2017'!B$6:C$920,2,0)</f>
        <v>0</v>
      </c>
      <c r="K39" s="56">
        <f>VLOOKUP(D39,'[1]Resumen Giros 2017'!B$6:D$920,3,0)</f>
        <v>0</v>
      </c>
      <c r="L39" s="56">
        <f>VLOOKUP(D39,'[1]Resumen Giros 2017'!B$6:E$920,4,0)</f>
        <v>0</v>
      </c>
      <c r="M39" s="56">
        <f>VLOOKUP(D39,'[1]Resumen Giros 2017'!B$6:F$920,5,0)</f>
        <v>49204000</v>
      </c>
      <c r="N39" s="56">
        <f>VLOOKUP(D39,'[1]Resumen Giros 2017'!B$6:G$920,6,0)</f>
        <v>0</v>
      </c>
      <c r="O39" s="56">
        <f>VLOOKUP(D39,'[1]Resumen Giros 2017'!B$6:H$920,7,0)</f>
        <v>0</v>
      </c>
      <c r="P39" s="56">
        <f>VLOOKUP(D39,'[1]Resumen Giros 2017'!B$6:I$920,8,0)</f>
        <v>0</v>
      </c>
      <c r="Q39" s="56">
        <f>VLOOKUP(D39,'[1]Resumen Giros 2017'!B$6:J$920,9,0)</f>
        <v>0</v>
      </c>
      <c r="R39" s="56">
        <f>VLOOKUP(D39,'[1]Resumen Giros 2017'!B$5:K$920,10,0)</f>
        <v>0</v>
      </c>
      <c r="S39" s="56"/>
      <c r="T39" s="56"/>
      <c r="U39" s="56"/>
      <c r="V39" s="56">
        <f t="shared" si="0"/>
        <v>49204000</v>
      </c>
      <c r="W39" s="56" t="s">
        <v>38</v>
      </c>
    </row>
    <row r="40" spans="1:23" x14ac:dyDescent="0.2">
      <c r="A40" s="52" t="s">
        <v>729</v>
      </c>
      <c r="B40" s="53" t="s">
        <v>57</v>
      </c>
      <c r="C40" s="54" t="s">
        <v>820</v>
      </c>
      <c r="D40" s="55">
        <v>6102140702</v>
      </c>
      <c r="E40" s="55" t="s">
        <v>819</v>
      </c>
      <c r="F40" s="56">
        <v>84018576</v>
      </c>
      <c r="G40" s="57">
        <v>0.9498783459505431</v>
      </c>
      <c r="H40" s="56">
        <v>8401857</v>
      </c>
      <c r="I40" s="56">
        <v>75616719</v>
      </c>
      <c r="J40" s="56">
        <f>VLOOKUP(D40,'[1]Resumen Giros 2017'!B$6:C$920,2,0)</f>
        <v>0</v>
      </c>
      <c r="K40" s="56">
        <f>VLOOKUP(D40,'[1]Resumen Giros 2017'!B$6:D$920,3,0)</f>
        <v>0</v>
      </c>
      <c r="L40" s="56">
        <f>VLOOKUP(D40,'[1]Resumen Giros 2017'!B$6:E$920,4,0)</f>
        <v>0</v>
      </c>
      <c r="M40" s="56">
        <f>VLOOKUP(D40,'[1]Resumen Giros 2017'!B$6:F$920,5,0)</f>
        <v>0</v>
      </c>
      <c r="N40" s="56">
        <f>VLOOKUP(D40,'[1]Resumen Giros 2017'!B$6:G$920,6,0)</f>
        <v>0</v>
      </c>
      <c r="O40" s="56">
        <f>VLOOKUP(D40,'[1]Resumen Giros 2017'!B$6:H$920,7,0)</f>
        <v>0</v>
      </c>
      <c r="P40" s="56">
        <f>VLOOKUP(D40,'[1]Resumen Giros 2017'!B$6:I$920,8,0)</f>
        <v>0</v>
      </c>
      <c r="Q40" s="56">
        <f>VLOOKUP(D40,'[1]Resumen Giros 2017'!B$6:J$920,9,0)</f>
        <v>0</v>
      </c>
      <c r="R40" s="56">
        <f>VLOOKUP(D40,'[1]Resumen Giros 2017'!B$5:K$920,10,0)</f>
        <v>4190707</v>
      </c>
      <c r="S40" s="56"/>
      <c r="T40" s="56"/>
      <c r="U40" s="56"/>
      <c r="V40" s="56">
        <f t="shared" si="0"/>
        <v>4190707</v>
      </c>
      <c r="W40" s="56" t="s">
        <v>38</v>
      </c>
    </row>
    <row r="41" spans="1:23" x14ac:dyDescent="0.2">
      <c r="A41" s="52" t="s">
        <v>729</v>
      </c>
      <c r="B41" s="53" t="s">
        <v>39</v>
      </c>
      <c r="C41" s="54" t="s">
        <v>733</v>
      </c>
      <c r="D41" s="55">
        <v>9104151005</v>
      </c>
      <c r="E41" s="55" t="s">
        <v>749</v>
      </c>
      <c r="F41" s="56">
        <v>105800000</v>
      </c>
      <c r="G41" s="57">
        <v>1</v>
      </c>
      <c r="H41" s="56">
        <v>28000000</v>
      </c>
      <c r="I41" s="56">
        <v>77800000</v>
      </c>
      <c r="J41" s="56">
        <f>VLOOKUP(D41,'[1]Resumen Giros 2017'!B$6:C$920,2,0)</f>
        <v>0</v>
      </c>
      <c r="K41" s="56">
        <f>VLOOKUP(D41,'[1]Resumen Giros 2017'!B$6:D$920,3,0)</f>
        <v>0</v>
      </c>
      <c r="L41" s="56">
        <f>VLOOKUP(D41,'[1]Resumen Giros 2017'!B$6:E$920,4,0)</f>
        <v>0</v>
      </c>
      <c r="M41" s="56">
        <f>VLOOKUP(D41,'[1]Resumen Giros 2017'!B$6:F$920,5,0)</f>
        <v>0</v>
      </c>
      <c r="N41" s="56">
        <f>VLOOKUP(D41,'[1]Resumen Giros 2017'!B$6:G$920,6,0)</f>
        <v>0</v>
      </c>
      <c r="O41" s="56">
        <f>VLOOKUP(D41,'[1]Resumen Giros 2017'!B$6:H$920,7,0)</f>
        <v>0</v>
      </c>
      <c r="P41" s="56">
        <f>VLOOKUP(D41,'[1]Resumen Giros 2017'!B$6:I$920,8,0)</f>
        <v>0</v>
      </c>
      <c r="Q41" s="56">
        <f>VLOOKUP(D41,'[1]Resumen Giros 2017'!B$6:J$920,9,0)</f>
        <v>28000000</v>
      </c>
      <c r="R41" s="56">
        <f>VLOOKUP(D41,'[1]Resumen Giros 2017'!B$5:K$920,10,0)</f>
        <v>0</v>
      </c>
      <c r="S41" s="56"/>
      <c r="T41" s="56"/>
      <c r="U41" s="56"/>
      <c r="V41" s="56">
        <f t="shared" si="0"/>
        <v>28000000</v>
      </c>
      <c r="W41" s="56" t="s">
        <v>38</v>
      </c>
    </row>
    <row r="42" spans="1:23" x14ac:dyDescent="0.2">
      <c r="A42" s="52" t="s">
        <v>729</v>
      </c>
      <c r="B42" s="53" t="s">
        <v>42</v>
      </c>
      <c r="C42" s="54" t="s">
        <v>95</v>
      </c>
      <c r="D42" s="55">
        <v>7407141004</v>
      </c>
      <c r="E42" s="55" t="s">
        <v>133</v>
      </c>
      <c r="F42" s="56">
        <v>34800000</v>
      </c>
      <c r="G42" s="57">
        <v>1</v>
      </c>
      <c r="H42" s="56">
        <v>3480000</v>
      </c>
      <c r="I42" s="56">
        <v>31320000</v>
      </c>
      <c r="J42" s="56">
        <f>VLOOKUP(D42,'[1]Resumen Giros 2017'!B$6:C$920,2,0)</f>
        <v>0</v>
      </c>
      <c r="K42" s="56">
        <f>VLOOKUP(D42,'[1]Resumen Giros 2017'!B$6:D$920,3,0)</f>
        <v>3480000</v>
      </c>
      <c r="L42" s="56">
        <f>VLOOKUP(D42,'[1]Resumen Giros 2017'!B$6:E$920,4,0)</f>
        <v>0</v>
      </c>
      <c r="M42" s="56">
        <f>VLOOKUP(D42,'[1]Resumen Giros 2017'!B$6:F$920,5,0)</f>
        <v>0</v>
      </c>
      <c r="N42" s="56">
        <f>VLOOKUP(D42,'[1]Resumen Giros 2017'!B$6:G$920,6,0)</f>
        <v>0</v>
      </c>
      <c r="O42" s="56">
        <f>VLOOKUP(D42,'[1]Resumen Giros 2017'!B$6:H$920,7,0)</f>
        <v>0</v>
      </c>
      <c r="P42" s="56">
        <f>VLOOKUP(D42,'[1]Resumen Giros 2017'!B$6:I$920,8,0)</f>
        <v>0</v>
      </c>
      <c r="Q42" s="56">
        <f>VLOOKUP(D42,'[1]Resumen Giros 2017'!B$6:J$920,9,0)</f>
        <v>0</v>
      </c>
      <c r="R42" s="56">
        <f>VLOOKUP(D42,'[1]Resumen Giros 2017'!B$5:K$920,10,0)</f>
        <v>0</v>
      </c>
      <c r="S42" s="56"/>
      <c r="T42" s="56"/>
      <c r="U42" s="56"/>
      <c r="V42" s="56">
        <f t="shared" si="0"/>
        <v>3480000</v>
      </c>
      <c r="W42" s="56" t="s">
        <v>38</v>
      </c>
    </row>
    <row r="43" spans="1:23" x14ac:dyDescent="0.2">
      <c r="A43" s="52" t="s">
        <v>729</v>
      </c>
      <c r="B43" s="53" t="s">
        <v>42</v>
      </c>
      <c r="C43" s="54" t="s">
        <v>134</v>
      </c>
      <c r="D43" s="55">
        <v>7108151006</v>
      </c>
      <c r="E43" s="55" t="s">
        <v>135</v>
      </c>
      <c r="F43" s="56">
        <v>16800000</v>
      </c>
      <c r="G43" s="57">
        <v>1</v>
      </c>
      <c r="H43" s="56">
        <v>1680000</v>
      </c>
      <c r="I43" s="56">
        <v>15120000</v>
      </c>
      <c r="J43" s="56">
        <f>VLOOKUP(D43,'[1]Resumen Giros 2017'!B$6:C$920,2,0)</f>
        <v>0</v>
      </c>
      <c r="K43" s="56">
        <f>VLOOKUP(D43,'[1]Resumen Giros 2017'!B$6:D$920,3,0)</f>
        <v>1680000</v>
      </c>
      <c r="L43" s="56">
        <f>VLOOKUP(D43,'[1]Resumen Giros 2017'!B$6:E$920,4,0)</f>
        <v>0</v>
      </c>
      <c r="M43" s="56">
        <f>VLOOKUP(D43,'[1]Resumen Giros 2017'!B$6:F$920,5,0)</f>
        <v>0</v>
      </c>
      <c r="N43" s="56">
        <f>VLOOKUP(D43,'[1]Resumen Giros 2017'!B$6:G$920,6,0)</f>
        <v>0</v>
      </c>
      <c r="O43" s="56">
        <f>VLOOKUP(D43,'[1]Resumen Giros 2017'!B$6:H$920,7,0)</f>
        <v>0</v>
      </c>
      <c r="P43" s="56">
        <f>VLOOKUP(D43,'[1]Resumen Giros 2017'!B$6:I$920,8,0)</f>
        <v>0</v>
      </c>
      <c r="Q43" s="56">
        <f>VLOOKUP(D43,'[1]Resumen Giros 2017'!B$6:J$920,9,0)</f>
        <v>0</v>
      </c>
      <c r="R43" s="56">
        <f>VLOOKUP(D43,'[1]Resumen Giros 2017'!B$5:K$920,10,0)</f>
        <v>0</v>
      </c>
      <c r="S43" s="56"/>
      <c r="T43" s="56"/>
      <c r="U43" s="56"/>
      <c r="V43" s="56">
        <f t="shared" si="0"/>
        <v>1680000</v>
      </c>
      <c r="W43" s="56" t="s">
        <v>38</v>
      </c>
    </row>
    <row r="44" spans="1:23" x14ac:dyDescent="0.2">
      <c r="A44" s="52" t="s">
        <v>729</v>
      </c>
      <c r="B44" s="53" t="s">
        <v>35</v>
      </c>
      <c r="C44" s="54" t="s">
        <v>101</v>
      </c>
      <c r="D44" s="55">
        <v>8107150402</v>
      </c>
      <c r="E44" s="55" t="s">
        <v>612</v>
      </c>
      <c r="F44" s="56">
        <v>25107810</v>
      </c>
      <c r="G44" s="57">
        <v>0.99989337978899795</v>
      </c>
      <c r="H44" s="56">
        <v>2510781</v>
      </c>
      <c r="I44" s="56">
        <v>22597029</v>
      </c>
      <c r="J44" s="56">
        <f>VLOOKUP(D44,'[1]Resumen Giros 2017'!B$6:C$920,2,0)</f>
        <v>0</v>
      </c>
      <c r="K44" s="56">
        <f>VLOOKUP(D44,'[1]Resumen Giros 2017'!B$6:D$920,3,0)</f>
        <v>0</v>
      </c>
      <c r="L44" s="56">
        <f>VLOOKUP(D44,'[1]Resumen Giros 2017'!B$6:E$920,4,0)</f>
        <v>0</v>
      </c>
      <c r="M44" s="56">
        <f>VLOOKUP(D44,'[1]Resumen Giros 2017'!B$6:F$920,5,0)</f>
        <v>0</v>
      </c>
      <c r="N44" s="56">
        <f>VLOOKUP(D44,'[1]Resumen Giros 2017'!B$6:G$920,6,0)</f>
        <v>0</v>
      </c>
      <c r="O44" s="56">
        <f>VLOOKUP(D44,'[1]Resumen Giros 2017'!B$6:H$920,7,0)</f>
        <v>2508104</v>
      </c>
      <c r="P44" s="56">
        <f>VLOOKUP(D44,'[1]Resumen Giros 2017'!B$6:I$920,8,0)</f>
        <v>0</v>
      </c>
      <c r="Q44" s="56">
        <f>VLOOKUP(D44,'[1]Resumen Giros 2017'!B$6:J$920,9,0)</f>
        <v>0</v>
      </c>
      <c r="R44" s="56">
        <f>VLOOKUP(D44,'[1]Resumen Giros 2017'!B$5:K$920,10,0)</f>
        <v>0</v>
      </c>
      <c r="S44" s="56"/>
      <c r="T44" s="56"/>
      <c r="U44" s="56"/>
      <c r="V44" s="56">
        <f t="shared" si="0"/>
        <v>2508104</v>
      </c>
      <c r="W44" s="56" t="s">
        <v>38</v>
      </c>
    </row>
    <row r="45" spans="1:23" x14ac:dyDescent="0.2">
      <c r="A45" s="52" t="s">
        <v>729</v>
      </c>
      <c r="B45" s="53" t="s">
        <v>42</v>
      </c>
      <c r="C45" s="54" t="s">
        <v>613</v>
      </c>
      <c r="D45" s="55">
        <v>7304150401</v>
      </c>
      <c r="E45" s="55" t="s">
        <v>614</v>
      </c>
      <c r="F45" s="56">
        <v>6990000</v>
      </c>
      <c r="G45" s="57">
        <v>1</v>
      </c>
      <c r="H45" s="56">
        <v>690000</v>
      </c>
      <c r="I45" s="56">
        <v>6300000</v>
      </c>
      <c r="J45" s="56">
        <f>VLOOKUP(D45,'[1]Resumen Giros 2017'!B$6:C$920,2,0)</f>
        <v>0</v>
      </c>
      <c r="K45" s="56">
        <f>VLOOKUP(D45,'[1]Resumen Giros 2017'!B$6:D$920,3,0)</f>
        <v>0</v>
      </c>
      <c r="L45" s="56">
        <f>VLOOKUP(D45,'[1]Resumen Giros 2017'!B$6:E$920,4,0)</f>
        <v>0</v>
      </c>
      <c r="M45" s="56">
        <f>VLOOKUP(D45,'[1]Resumen Giros 2017'!B$6:F$920,5,0)</f>
        <v>690000</v>
      </c>
      <c r="N45" s="56">
        <f>VLOOKUP(D45,'[1]Resumen Giros 2017'!B$6:G$920,6,0)</f>
        <v>0</v>
      </c>
      <c r="O45" s="56">
        <f>VLOOKUP(D45,'[1]Resumen Giros 2017'!B$6:H$920,7,0)</f>
        <v>0</v>
      </c>
      <c r="P45" s="56">
        <f>VLOOKUP(D45,'[1]Resumen Giros 2017'!B$6:I$920,8,0)</f>
        <v>0</v>
      </c>
      <c r="Q45" s="56">
        <f>VLOOKUP(D45,'[1]Resumen Giros 2017'!B$6:J$920,9,0)</f>
        <v>0</v>
      </c>
      <c r="R45" s="56">
        <f>VLOOKUP(D45,'[1]Resumen Giros 2017'!B$5:K$920,10,0)</f>
        <v>0</v>
      </c>
      <c r="S45" s="56"/>
      <c r="T45" s="56"/>
      <c r="U45" s="56"/>
      <c r="V45" s="56">
        <f t="shared" si="0"/>
        <v>690000</v>
      </c>
      <c r="W45" s="56" t="s">
        <v>38</v>
      </c>
    </row>
    <row r="46" spans="1:23" x14ac:dyDescent="0.2">
      <c r="A46" s="52" t="s">
        <v>729</v>
      </c>
      <c r="B46" s="53" t="s">
        <v>42</v>
      </c>
      <c r="C46" s="54" t="s">
        <v>257</v>
      </c>
      <c r="D46" s="55">
        <v>7301150710</v>
      </c>
      <c r="E46" s="55" t="s">
        <v>615</v>
      </c>
      <c r="F46" s="56">
        <v>60582591</v>
      </c>
      <c r="G46" s="57">
        <v>1</v>
      </c>
      <c r="H46" s="56">
        <v>6058259</v>
      </c>
      <c r="I46" s="56">
        <v>54524332</v>
      </c>
      <c r="J46" s="56">
        <f>VLOOKUP(D46,'[1]Resumen Giros 2017'!B$6:C$920,2,0)</f>
        <v>0</v>
      </c>
      <c r="K46" s="56">
        <f>VLOOKUP(D46,'[1]Resumen Giros 2017'!B$6:D$920,3,0)</f>
        <v>0</v>
      </c>
      <c r="L46" s="56">
        <f>VLOOKUP(D46,'[1]Resumen Giros 2017'!B$6:E$920,4,0)</f>
        <v>0</v>
      </c>
      <c r="M46" s="56">
        <f>VLOOKUP(D46,'[1]Resumen Giros 2017'!B$6:F$920,5,0)</f>
        <v>0</v>
      </c>
      <c r="N46" s="56">
        <f>VLOOKUP(D46,'[1]Resumen Giros 2017'!B$6:G$920,6,0)</f>
        <v>0</v>
      </c>
      <c r="O46" s="56">
        <f>VLOOKUP(D46,'[1]Resumen Giros 2017'!B$6:H$920,7,0)</f>
        <v>6058259</v>
      </c>
      <c r="P46" s="56">
        <f>VLOOKUP(D46,'[1]Resumen Giros 2017'!B$6:I$920,8,0)</f>
        <v>0</v>
      </c>
      <c r="Q46" s="56">
        <f>VLOOKUP(D46,'[1]Resumen Giros 2017'!B$6:J$920,9,0)</f>
        <v>0</v>
      </c>
      <c r="R46" s="56">
        <f>VLOOKUP(D46,'[1]Resumen Giros 2017'!B$5:K$920,10,0)</f>
        <v>0</v>
      </c>
      <c r="S46" s="56"/>
      <c r="T46" s="56"/>
      <c r="U46" s="56"/>
      <c r="V46" s="56">
        <f t="shared" si="0"/>
        <v>6058259</v>
      </c>
      <c r="W46" s="56" t="s">
        <v>38</v>
      </c>
    </row>
    <row r="47" spans="1:23" x14ac:dyDescent="0.2">
      <c r="A47" s="52" t="s">
        <v>729</v>
      </c>
      <c r="B47" s="53" t="s">
        <v>39</v>
      </c>
      <c r="C47" s="54" t="s">
        <v>606</v>
      </c>
      <c r="D47" s="55">
        <v>9112150721</v>
      </c>
      <c r="E47" s="55" t="s">
        <v>823</v>
      </c>
      <c r="F47" s="56">
        <v>64925468</v>
      </c>
      <c r="G47" s="57">
        <v>1</v>
      </c>
      <c r="H47" s="56">
        <v>6492546</v>
      </c>
      <c r="I47" s="56">
        <v>58432922</v>
      </c>
      <c r="J47" s="56">
        <f>VLOOKUP(D47,'[1]Resumen Giros 2017'!B$6:C$920,2,0)</f>
        <v>0</v>
      </c>
      <c r="K47" s="56">
        <f>VLOOKUP(D47,'[1]Resumen Giros 2017'!B$6:D$920,3,0)</f>
        <v>0</v>
      </c>
      <c r="L47" s="56">
        <f>VLOOKUP(D47,'[1]Resumen Giros 2017'!B$6:E$920,4,0)</f>
        <v>0</v>
      </c>
      <c r="M47" s="56">
        <f>VLOOKUP(D47,'[1]Resumen Giros 2017'!B$6:F$920,5,0)</f>
        <v>0</v>
      </c>
      <c r="N47" s="56">
        <f>VLOOKUP(D47,'[1]Resumen Giros 2017'!B$6:G$920,6,0)</f>
        <v>0</v>
      </c>
      <c r="O47" s="56">
        <f>VLOOKUP(D47,'[1]Resumen Giros 2017'!B$6:H$920,7,0)</f>
        <v>0</v>
      </c>
      <c r="P47" s="56">
        <f>VLOOKUP(D47,'[1]Resumen Giros 2017'!B$6:I$920,8,0)</f>
        <v>0</v>
      </c>
      <c r="Q47" s="56">
        <f>VLOOKUP(D47,'[1]Resumen Giros 2017'!B$6:J$920,9,0)</f>
        <v>0</v>
      </c>
      <c r="R47" s="56">
        <f>VLOOKUP(D47,'[1]Resumen Giros 2017'!B$5:K$920,10,0)</f>
        <v>6492546</v>
      </c>
      <c r="S47" s="56"/>
      <c r="T47" s="56"/>
      <c r="U47" s="56"/>
      <c r="V47" s="56">
        <f t="shared" si="0"/>
        <v>6492546</v>
      </c>
      <c r="W47" s="56" t="s">
        <v>38</v>
      </c>
    </row>
    <row r="48" spans="1:23" x14ac:dyDescent="0.2">
      <c r="A48" s="52" t="s">
        <v>729</v>
      </c>
      <c r="B48" s="53" t="s">
        <v>136</v>
      </c>
      <c r="C48" s="54" t="s">
        <v>137</v>
      </c>
      <c r="D48" s="55">
        <v>13904151002</v>
      </c>
      <c r="E48" s="55" t="s">
        <v>138</v>
      </c>
      <c r="F48" s="56">
        <v>91200000</v>
      </c>
      <c r="G48" s="57">
        <v>1</v>
      </c>
      <c r="H48" s="56">
        <v>9120000</v>
      </c>
      <c r="I48" s="56">
        <v>82080000</v>
      </c>
      <c r="J48" s="56">
        <f>VLOOKUP(D48,'[1]Resumen Giros 2017'!B$6:C$920,2,0)</f>
        <v>0</v>
      </c>
      <c r="K48" s="56">
        <f>VLOOKUP(D48,'[1]Resumen Giros 2017'!B$6:D$920,3,0)</f>
        <v>9120000</v>
      </c>
      <c r="L48" s="56">
        <f>VLOOKUP(D48,'[1]Resumen Giros 2017'!B$6:E$920,4,0)</f>
        <v>0</v>
      </c>
      <c r="M48" s="56">
        <f>VLOOKUP(D48,'[1]Resumen Giros 2017'!B$6:F$920,5,0)</f>
        <v>0</v>
      </c>
      <c r="N48" s="56">
        <f>VLOOKUP(D48,'[1]Resumen Giros 2017'!B$6:G$920,6,0)</f>
        <v>0</v>
      </c>
      <c r="O48" s="56">
        <f>VLOOKUP(D48,'[1]Resumen Giros 2017'!B$6:H$920,7,0)</f>
        <v>0</v>
      </c>
      <c r="P48" s="56">
        <f>VLOOKUP(D48,'[1]Resumen Giros 2017'!B$6:I$920,8,0)</f>
        <v>0</v>
      </c>
      <c r="Q48" s="56">
        <f>VLOOKUP(D48,'[1]Resumen Giros 2017'!B$6:J$920,9,0)</f>
        <v>0</v>
      </c>
      <c r="R48" s="56">
        <f>VLOOKUP(D48,'[1]Resumen Giros 2017'!B$5:K$920,10,0)</f>
        <v>0</v>
      </c>
      <c r="S48" s="56"/>
      <c r="T48" s="56"/>
      <c r="U48" s="56"/>
      <c r="V48" s="56">
        <f t="shared" si="0"/>
        <v>9120000</v>
      </c>
      <c r="W48" s="56" t="s">
        <v>38</v>
      </c>
    </row>
    <row r="49" spans="1:23" x14ac:dyDescent="0.2">
      <c r="A49" s="52" t="s">
        <v>729</v>
      </c>
      <c r="B49" s="53" t="s">
        <v>72</v>
      </c>
      <c r="C49" s="54" t="s">
        <v>616</v>
      </c>
      <c r="D49" s="55">
        <v>4302150501</v>
      </c>
      <c r="E49" s="55" t="s">
        <v>617</v>
      </c>
      <c r="F49" s="56">
        <v>12000000</v>
      </c>
      <c r="G49" s="57">
        <v>1</v>
      </c>
      <c r="H49" s="56">
        <v>1600000</v>
      </c>
      <c r="I49" s="56">
        <v>10400000</v>
      </c>
      <c r="J49" s="56">
        <f>VLOOKUP(D49,'[1]Resumen Giros 2017'!B$6:C$920,2,0)</f>
        <v>0</v>
      </c>
      <c r="K49" s="56">
        <f>VLOOKUP(D49,'[1]Resumen Giros 2017'!B$6:D$920,3,0)</f>
        <v>0</v>
      </c>
      <c r="L49" s="56">
        <f>VLOOKUP(D49,'[1]Resumen Giros 2017'!B$6:E$920,4,0)</f>
        <v>0</v>
      </c>
      <c r="M49" s="56">
        <f>VLOOKUP(D49,'[1]Resumen Giros 2017'!B$6:F$920,5,0)</f>
        <v>0</v>
      </c>
      <c r="N49" s="56">
        <f>VLOOKUP(D49,'[1]Resumen Giros 2017'!B$6:G$920,6,0)</f>
        <v>1600000</v>
      </c>
      <c r="O49" s="56">
        <f>VLOOKUP(D49,'[1]Resumen Giros 2017'!B$6:H$920,7,0)</f>
        <v>0</v>
      </c>
      <c r="P49" s="56">
        <f>VLOOKUP(D49,'[1]Resumen Giros 2017'!B$6:I$920,8,0)</f>
        <v>0</v>
      </c>
      <c r="Q49" s="56">
        <f>VLOOKUP(D49,'[1]Resumen Giros 2017'!B$6:J$920,9,0)</f>
        <v>0</v>
      </c>
      <c r="R49" s="56">
        <f>VLOOKUP(D49,'[1]Resumen Giros 2017'!B$5:K$920,10,0)</f>
        <v>0</v>
      </c>
      <c r="S49" s="56"/>
      <c r="T49" s="56"/>
      <c r="U49" s="56"/>
      <c r="V49" s="56">
        <f t="shared" si="0"/>
        <v>1600000</v>
      </c>
      <c r="W49" s="56" t="s">
        <v>38</v>
      </c>
    </row>
    <row r="50" spans="1:23" x14ac:dyDescent="0.2">
      <c r="A50" s="52" t="s">
        <v>729</v>
      </c>
      <c r="B50" s="53">
        <v>11</v>
      </c>
      <c r="C50" s="54" t="s">
        <v>618</v>
      </c>
      <c r="D50" s="55">
        <v>11303130702</v>
      </c>
      <c r="E50" s="55" t="s">
        <v>619</v>
      </c>
      <c r="F50" s="56">
        <v>45170496</v>
      </c>
      <c r="G50" s="57">
        <v>0.97176909458775929</v>
      </c>
      <c r="H50" s="56">
        <v>3857913</v>
      </c>
      <c r="I50" s="56">
        <v>41312583</v>
      </c>
      <c r="J50" s="56">
        <f>VLOOKUP(D50,'[1]Resumen Giros 2017'!B$6:C$920,2,0)</f>
        <v>0</v>
      </c>
      <c r="K50" s="56">
        <f>VLOOKUP(D50,'[1]Resumen Giros 2017'!B$6:D$920,3,0)</f>
        <v>0</v>
      </c>
      <c r="L50" s="56">
        <f>VLOOKUP(D50,'[1]Resumen Giros 2017'!B$6:E$920,4,0)</f>
        <v>0</v>
      </c>
      <c r="M50" s="56">
        <f>VLOOKUP(D50,'[1]Resumen Giros 2017'!B$6:F$920,5,0)</f>
        <v>0</v>
      </c>
      <c r="N50" s="56">
        <f>VLOOKUP(D50,'[1]Resumen Giros 2017'!B$6:G$920,6,0)</f>
        <v>2582709</v>
      </c>
      <c r="O50" s="56">
        <f>VLOOKUP(D50,'[1]Resumen Giros 2017'!B$6:H$920,7,0)</f>
        <v>0</v>
      </c>
      <c r="P50" s="56">
        <f>VLOOKUP(D50,'[1]Resumen Giros 2017'!B$6:I$920,8,0)</f>
        <v>0</v>
      </c>
      <c r="Q50" s="56">
        <f>VLOOKUP(D50,'[1]Resumen Giros 2017'!B$6:J$920,9,0)</f>
        <v>0</v>
      </c>
      <c r="R50" s="56">
        <f>VLOOKUP(D50,'[1]Resumen Giros 2017'!B$5:K$920,10,0)</f>
        <v>0</v>
      </c>
      <c r="S50" s="56"/>
      <c r="T50" s="56"/>
      <c r="U50" s="56"/>
      <c r="V50" s="56">
        <f t="shared" si="0"/>
        <v>2582709</v>
      </c>
      <c r="W50" s="56" t="s">
        <v>38</v>
      </c>
    </row>
    <row r="51" spans="1:23" x14ac:dyDescent="0.2">
      <c r="A51" s="52" t="s">
        <v>729</v>
      </c>
      <c r="B51" s="53">
        <v>13</v>
      </c>
      <c r="C51" s="54" t="s">
        <v>620</v>
      </c>
      <c r="D51" s="55">
        <v>13112151002</v>
      </c>
      <c r="E51" s="55" t="s">
        <v>621</v>
      </c>
      <c r="F51" s="56">
        <v>24000000</v>
      </c>
      <c r="G51" s="57">
        <v>1</v>
      </c>
      <c r="H51" s="56">
        <v>2880000</v>
      </c>
      <c r="I51" s="56">
        <v>21120000</v>
      </c>
      <c r="J51" s="56">
        <f>VLOOKUP(D51,'[1]Resumen Giros 2017'!B$6:C$920,2,0)</f>
        <v>0</v>
      </c>
      <c r="K51" s="56">
        <f>VLOOKUP(D51,'[1]Resumen Giros 2017'!B$6:D$920,3,0)</f>
        <v>0</v>
      </c>
      <c r="L51" s="56">
        <f>VLOOKUP(D51,'[1]Resumen Giros 2017'!B$6:E$920,4,0)</f>
        <v>0</v>
      </c>
      <c r="M51" s="56">
        <f>VLOOKUP(D51,'[1]Resumen Giros 2017'!B$6:F$920,5,0)</f>
        <v>2880000</v>
      </c>
      <c r="N51" s="56">
        <f>VLOOKUP(D51,'[1]Resumen Giros 2017'!B$6:G$920,6,0)</f>
        <v>0</v>
      </c>
      <c r="O51" s="56">
        <f>VLOOKUP(D51,'[1]Resumen Giros 2017'!B$6:H$920,7,0)</f>
        <v>0</v>
      </c>
      <c r="P51" s="56">
        <f>VLOOKUP(D51,'[1]Resumen Giros 2017'!B$6:I$920,8,0)</f>
        <v>0</v>
      </c>
      <c r="Q51" s="56">
        <f>VLOOKUP(D51,'[1]Resumen Giros 2017'!B$6:J$920,9,0)</f>
        <v>0</v>
      </c>
      <c r="R51" s="56">
        <f>VLOOKUP(D51,'[1]Resumen Giros 2017'!B$5:K$920,10,0)</f>
        <v>0</v>
      </c>
      <c r="S51" s="56"/>
      <c r="T51" s="56"/>
      <c r="U51" s="56"/>
      <c r="V51" s="56">
        <f t="shared" si="0"/>
        <v>2880000</v>
      </c>
      <c r="W51" s="56" t="s">
        <v>38</v>
      </c>
    </row>
    <row r="52" spans="1:23" x14ac:dyDescent="0.2">
      <c r="A52" s="52" t="s">
        <v>729</v>
      </c>
      <c r="B52" s="53" t="s">
        <v>35</v>
      </c>
      <c r="C52" s="54" t="s">
        <v>89</v>
      </c>
      <c r="D52" s="55">
        <v>8413140704</v>
      </c>
      <c r="E52" s="55" t="s">
        <v>750</v>
      </c>
      <c r="F52" s="56">
        <v>29975713</v>
      </c>
      <c r="G52" s="57">
        <v>1</v>
      </c>
      <c r="H52" s="56">
        <v>1798543</v>
      </c>
      <c r="I52" s="56">
        <v>28177170</v>
      </c>
      <c r="J52" s="56">
        <f>VLOOKUP(D52,'[1]Resumen Giros 2017'!B$6:C$920,2,0)</f>
        <v>0</v>
      </c>
      <c r="K52" s="56">
        <f>VLOOKUP(D52,'[1]Resumen Giros 2017'!B$6:D$920,3,0)</f>
        <v>0</v>
      </c>
      <c r="L52" s="56">
        <f>VLOOKUP(D52,'[1]Resumen Giros 2017'!B$6:E$920,4,0)</f>
        <v>0</v>
      </c>
      <c r="M52" s="56">
        <f>VLOOKUP(D52,'[1]Resumen Giros 2017'!B$6:F$920,5,0)</f>
        <v>0</v>
      </c>
      <c r="N52" s="56">
        <f>VLOOKUP(D52,'[1]Resumen Giros 2017'!B$6:G$920,6,0)</f>
        <v>0</v>
      </c>
      <c r="O52" s="56">
        <f>VLOOKUP(D52,'[1]Resumen Giros 2017'!B$6:H$920,7,0)</f>
        <v>0</v>
      </c>
      <c r="P52" s="56">
        <f>VLOOKUP(D52,'[1]Resumen Giros 2017'!B$6:I$920,8,0)</f>
        <v>1798543</v>
      </c>
      <c r="Q52" s="56">
        <f>VLOOKUP(D52,'[1]Resumen Giros 2017'!B$6:J$920,9,0)</f>
        <v>0</v>
      </c>
      <c r="R52" s="56">
        <f>VLOOKUP(D52,'[1]Resumen Giros 2017'!B$5:K$920,10,0)</f>
        <v>0</v>
      </c>
      <c r="S52" s="56"/>
      <c r="T52" s="56"/>
      <c r="U52" s="56"/>
      <c r="V52" s="56">
        <f t="shared" si="0"/>
        <v>1798543</v>
      </c>
      <c r="W52" s="56" t="s">
        <v>38</v>
      </c>
    </row>
    <row r="53" spans="1:23" x14ac:dyDescent="0.2">
      <c r="A53" s="52" t="s">
        <v>729</v>
      </c>
      <c r="B53" s="53" t="s">
        <v>42</v>
      </c>
      <c r="C53" s="54" t="s">
        <v>246</v>
      </c>
      <c r="D53" s="55">
        <v>7110140703</v>
      </c>
      <c r="E53" s="55" t="s">
        <v>247</v>
      </c>
      <c r="F53" s="56">
        <v>199746474</v>
      </c>
      <c r="G53" s="57">
        <v>1</v>
      </c>
      <c r="H53" s="56">
        <v>18862838</v>
      </c>
      <c r="I53" s="56">
        <v>180883636</v>
      </c>
      <c r="J53" s="56">
        <f>VLOOKUP(D53,'[1]Resumen Giros 2017'!B$6:C$920,2,0)</f>
        <v>0</v>
      </c>
      <c r="K53" s="56">
        <f>VLOOKUP(D53,'[1]Resumen Giros 2017'!B$6:D$920,3,0)</f>
        <v>0</v>
      </c>
      <c r="L53" s="56">
        <f>VLOOKUP(D53,'[1]Resumen Giros 2017'!B$6:E$920,4,0)</f>
        <v>18862838</v>
      </c>
      <c r="M53" s="56">
        <f>VLOOKUP(D53,'[1]Resumen Giros 2017'!B$6:F$920,5,0)</f>
        <v>0</v>
      </c>
      <c r="N53" s="56">
        <f>VLOOKUP(D53,'[1]Resumen Giros 2017'!B$6:G$920,6,0)</f>
        <v>0</v>
      </c>
      <c r="O53" s="56">
        <f>VLOOKUP(D53,'[1]Resumen Giros 2017'!B$6:H$920,7,0)</f>
        <v>0</v>
      </c>
      <c r="P53" s="56">
        <f>VLOOKUP(D53,'[1]Resumen Giros 2017'!B$6:I$920,8,0)</f>
        <v>0</v>
      </c>
      <c r="Q53" s="56">
        <f>VLOOKUP(D53,'[1]Resumen Giros 2017'!B$6:J$920,9,0)</f>
        <v>0</v>
      </c>
      <c r="R53" s="56">
        <f>VLOOKUP(D53,'[1]Resumen Giros 2017'!B$5:K$920,10,0)</f>
        <v>0</v>
      </c>
      <c r="S53" s="56"/>
      <c r="T53" s="56"/>
      <c r="U53" s="56"/>
      <c r="V53" s="56">
        <f t="shared" si="0"/>
        <v>18862838</v>
      </c>
      <c r="W53" s="56" t="s">
        <v>38</v>
      </c>
    </row>
    <row r="54" spans="1:23" x14ac:dyDescent="0.2">
      <c r="A54" s="52" t="s">
        <v>729</v>
      </c>
      <c r="B54" s="53" t="s">
        <v>42</v>
      </c>
      <c r="C54" s="54" t="s">
        <v>248</v>
      </c>
      <c r="D54" s="55">
        <v>7202141003</v>
      </c>
      <c r="E54" s="55" t="s">
        <v>249</v>
      </c>
      <c r="F54" s="56">
        <v>40008000</v>
      </c>
      <c r="G54" s="57">
        <v>1</v>
      </c>
      <c r="H54" s="56">
        <v>4000800</v>
      </c>
      <c r="I54" s="56">
        <v>36007200</v>
      </c>
      <c r="J54" s="56">
        <f>VLOOKUP(D54,'[1]Resumen Giros 2017'!B$6:C$920,2,0)</f>
        <v>0</v>
      </c>
      <c r="K54" s="56">
        <f>VLOOKUP(D54,'[1]Resumen Giros 2017'!B$6:D$920,3,0)</f>
        <v>0</v>
      </c>
      <c r="L54" s="56">
        <f>VLOOKUP(D54,'[1]Resumen Giros 2017'!B$6:E$920,4,0)</f>
        <v>4000800</v>
      </c>
      <c r="M54" s="56">
        <f>VLOOKUP(D54,'[1]Resumen Giros 2017'!B$6:F$920,5,0)</f>
        <v>0</v>
      </c>
      <c r="N54" s="56">
        <f>VLOOKUP(D54,'[1]Resumen Giros 2017'!B$6:G$920,6,0)</f>
        <v>0</v>
      </c>
      <c r="O54" s="56">
        <f>VLOOKUP(D54,'[1]Resumen Giros 2017'!B$6:H$920,7,0)</f>
        <v>0</v>
      </c>
      <c r="P54" s="56">
        <f>VLOOKUP(D54,'[1]Resumen Giros 2017'!B$6:I$920,8,0)</f>
        <v>0</v>
      </c>
      <c r="Q54" s="56">
        <f>VLOOKUP(D54,'[1]Resumen Giros 2017'!B$6:J$920,9,0)</f>
        <v>0</v>
      </c>
      <c r="R54" s="56">
        <f>VLOOKUP(D54,'[1]Resumen Giros 2017'!B$5:K$920,10,0)</f>
        <v>0</v>
      </c>
      <c r="S54" s="56"/>
      <c r="T54" s="56"/>
      <c r="U54" s="56"/>
      <c r="V54" s="56">
        <f t="shared" si="0"/>
        <v>4000800</v>
      </c>
      <c r="W54" s="56" t="s">
        <v>38</v>
      </c>
    </row>
    <row r="55" spans="1:23" x14ac:dyDescent="0.2">
      <c r="A55" s="52" t="s">
        <v>729</v>
      </c>
      <c r="B55" s="53">
        <v>13</v>
      </c>
      <c r="C55" s="54" t="s">
        <v>622</v>
      </c>
      <c r="D55" s="55">
        <v>13116151004</v>
      </c>
      <c r="E55" s="55" t="s">
        <v>623</v>
      </c>
      <c r="F55" s="56">
        <v>56250000</v>
      </c>
      <c r="G55" s="57">
        <v>0.94444444444444442</v>
      </c>
      <c r="H55" s="56">
        <v>5625000</v>
      </c>
      <c r="I55" s="56">
        <v>50625000</v>
      </c>
      <c r="J55" s="56">
        <f>VLOOKUP(D55,'[1]Resumen Giros 2017'!B$6:C$920,2,0)</f>
        <v>0</v>
      </c>
      <c r="K55" s="56">
        <f>VLOOKUP(D55,'[1]Resumen Giros 2017'!B$6:D$920,3,0)</f>
        <v>0</v>
      </c>
      <c r="L55" s="56">
        <f>VLOOKUP(D55,'[1]Resumen Giros 2017'!B$6:E$920,4,0)</f>
        <v>0</v>
      </c>
      <c r="M55" s="56">
        <f>VLOOKUP(D55,'[1]Resumen Giros 2017'!B$6:F$920,5,0)</f>
        <v>2500000</v>
      </c>
      <c r="N55" s="56">
        <f>VLOOKUP(D55,'[1]Resumen Giros 2017'!B$6:G$920,6,0)</f>
        <v>0</v>
      </c>
      <c r="O55" s="56">
        <f>VLOOKUP(D55,'[1]Resumen Giros 2017'!B$6:H$920,7,0)</f>
        <v>0</v>
      </c>
      <c r="P55" s="56">
        <f>VLOOKUP(D55,'[1]Resumen Giros 2017'!B$6:I$920,8,0)</f>
        <v>0</v>
      </c>
      <c r="Q55" s="56">
        <f>VLOOKUP(D55,'[1]Resumen Giros 2017'!B$6:J$920,9,0)</f>
        <v>0</v>
      </c>
      <c r="R55" s="56">
        <f>VLOOKUP(D55,'[1]Resumen Giros 2017'!B$5:K$920,10,0)</f>
        <v>0</v>
      </c>
      <c r="S55" s="56"/>
      <c r="T55" s="56"/>
      <c r="U55" s="56"/>
      <c r="V55" s="56">
        <f t="shared" si="0"/>
        <v>2500000</v>
      </c>
      <c r="W55" s="56" t="s">
        <v>38</v>
      </c>
    </row>
    <row r="56" spans="1:23" x14ac:dyDescent="0.2">
      <c r="A56" s="52" t="s">
        <v>729</v>
      </c>
      <c r="B56" s="53" t="s">
        <v>35</v>
      </c>
      <c r="C56" s="54" t="s">
        <v>452</v>
      </c>
      <c r="D56" s="55">
        <v>8312150704</v>
      </c>
      <c r="E56" s="55" t="s">
        <v>624</v>
      </c>
      <c r="F56" s="56">
        <v>192652666</v>
      </c>
      <c r="G56" s="57">
        <v>1</v>
      </c>
      <c r="H56" s="56">
        <v>3427692</v>
      </c>
      <c r="I56" s="56">
        <v>189224974</v>
      </c>
      <c r="J56" s="56">
        <f>VLOOKUP(D56,'[1]Resumen Giros 2017'!B$6:C$920,2,0)</f>
        <v>0</v>
      </c>
      <c r="K56" s="56">
        <f>VLOOKUP(D56,'[1]Resumen Giros 2017'!B$6:D$920,3,0)</f>
        <v>0</v>
      </c>
      <c r="L56" s="56">
        <f>VLOOKUP(D56,'[1]Resumen Giros 2017'!B$6:E$920,4,0)</f>
        <v>0</v>
      </c>
      <c r="M56" s="56">
        <f>VLOOKUP(D56,'[1]Resumen Giros 2017'!B$6:F$920,5,0)</f>
        <v>0</v>
      </c>
      <c r="N56" s="56">
        <f>VLOOKUP(D56,'[1]Resumen Giros 2017'!B$6:G$920,6,0)</f>
        <v>3427692</v>
      </c>
      <c r="O56" s="56">
        <f>VLOOKUP(D56,'[1]Resumen Giros 2017'!B$6:H$920,7,0)</f>
        <v>0</v>
      </c>
      <c r="P56" s="56">
        <f>VLOOKUP(D56,'[1]Resumen Giros 2017'!B$6:I$920,8,0)</f>
        <v>0</v>
      </c>
      <c r="Q56" s="56">
        <f>VLOOKUP(D56,'[1]Resumen Giros 2017'!B$6:J$920,9,0)</f>
        <v>0</v>
      </c>
      <c r="R56" s="56">
        <f>VLOOKUP(D56,'[1]Resumen Giros 2017'!B$5:K$920,10,0)</f>
        <v>0</v>
      </c>
      <c r="S56" s="56"/>
      <c r="T56" s="56"/>
      <c r="U56" s="56"/>
      <c r="V56" s="56">
        <f t="shared" si="0"/>
        <v>3427692</v>
      </c>
      <c r="W56" s="56" t="s">
        <v>38</v>
      </c>
    </row>
    <row r="57" spans="1:23" x14ac:dyDescent="0.2">
      <c r="A57" s="52" t="s">
        <v>729</v>
      </c>
      <c r="B57" s="53" t="s">
        <v>39</v>
      </c>
      <c r="C57" s="54" t="s">
        <v>139</v>
      </c>
      <c r="D57" s="55">
        <v>9209150601</v>
      </c>
      <c r="E57" s="55" t="s">
        <v>140</v>
      </c>
      <c r="F57" s="56">
        <v>31800000</v>
      </c>
      <c r="G57" s="57">
        <v>1</v>
      </c>
      <c r="H57" s="56">
        <v>5016000</v>
      </c>
      <c r="I57" s="56">
        <v>26784000</v>
      </c>
      <c r="J57" s="56">
        <f>VLOOKUP(D57,'[1]Resumen Giros 2017'!B$6:C$920,2,0)</f>
        <v>0</v>
      </c>
      <c r="K57" s="56">
        <f>VLOOKUP(D57,'[1]Resumen Giros 2017'!B$6:D$920,3,0)</f>
        <v>5016000</v>
      </c>
      <c r="L57" s="56">
        <f>VLOOKUP(D57,'[1]Resumen Giros 2017'!B$6:E$920,4,0)</f>
        <v>0</v>
      </c>
      <c r="M57" s="56">
        <f>VLOOKUP(D57,'[1]Resumen Giros 2017'!B$6:F$920,5,0)</f>
        <v>0</v>
      </c>
      <c r="N57" s="56">
        <f>VLOOKUP(D57,'[1]Resumen Giros 2017'!B$6:G$920,6,0)</f>
        <v>0</v>
      </c>
      <c r="O57" s="56">
        <f>VLOOKUP(D57,'[1]Resumen Giros 2017'!B$6:H$920,7,0)</f>
        <v>0</v>
      </c>
      <c r="P57" s="56">
        <f>VLOOKUP(D57,'[1]Resumen Giros 2017'!B$6:I$920,8,0)</f>
        <v>0</v>
      </c>
      <c r="Q57" s="56">
        <f>VLOOKUP(D57,'[1]Resumen Giros 2017'!B$6:J$920,9,0)</f>
        <v>0</v>
      </c>
      <c r="R57" s="56">
        <f>VLOOKUP(D57,'[1]Resumen Giros 2017'!B$5:K$920,10,0)</f>
        <v>0</v>
      </c>
      <c r="S57" s="56"/>
      <c r="T57" s="56"/>
      <c r="U57" s="56"/>
      <c r="V57" s="56">
        <f t="shared" si="0"/>
        <v>5016000</v>
      </c>
      <c r="W57" s="56" t="s">
        <v>38</v>
      </c>
    </row>
    <row r="58" spans="1:23" x14ac:dyDescent="0.2">
      <c r="A58" s="52" t="s">
        <v>729</v>
      </c>
      <c r="B58" s="53">
        <v>12</v>
      </c>
      <c r="C58" s="54" t="s">
        <v>110</v>
      </c>
      <c r="D58" s="55">
        <v>12301151003</v>
      </c>
      <c r="E58" s="55" t="s">
        <v>111</v>
      </c>
      <c r="F58" s="56">
        <v>18000000</v>
      </c>
      <c r="G58" s="57">
        <v>1</v>
      </c>
      <c r="H58" s="56">
        <v>3600000</v>
      </c>
      <c r="I58" s="56">
        <v>14400000</v>
      </c>
      <c r="J58" s="56">
        <f>VLOOKUP(D58,'[1]Resumen Giros 2017'!B$6:C$920,2,0)</f>
        <v>3600000</v>
      </c>
      <c r="K58" s="56">
        <f>VLOOKUP(D58,'[1]Resumen Giros 2017'!B$6:D$920,3,0)</f>
        <v>0</v>
      </c>
      <c r="L58" s="56">
        <f>VLOOKUP(D58,'[1]Resumen Giros 2017'!B$6:E$920,4,0)</f>
        <v>0</v>
      </c>
      <c r="M58" s="56">
        <f>VLOOKUP(D58,'[1]Resumen Giros 2017'!B$6:F$920,5,0)</f>
        <v>0</v>
      </c>
      <c r="N58" s="56">
        <f>VLOOKUP(D58,'[1]Resumen Giros 2017'!B$6:G$920,6,0)</f>
        <v>0</v>
      </c>
      <c r="O58" s="56">
        <f>VLOOKUP(D58,'[1]Resumen Giros 2017'!B$6:H$920,7,0)</f>
        <v>0</v>
      </c>
      <c r="P58" s="56">
        <f>VLOOKUP(D58,'[1]Resumen Giros 2017'!B$6:I$920,8,0)</f>
        <v>0</v>
      </c>
      <c r="Q58" s="56">
        <f>VLOOKUP(D58,'[1]Resumen Giros 2017'!B$6:J$920,9,0)</f>
        <v>0</v>
      </c>
      <c r="R58" s="56">
        <f>VLOOKUP(D58,'[1]Resumen Giros 2017'!B$5:K$920,10,0)</f>
        <v>0</v>
      </c>
      <c r="S58" s="56"/>
      <c r="T58" s="56"/>
      <c r="U58" s="56"/>
      <c r="V58" s="56">
        <f t="shared" si="0"/>
        <v>3600000</v>
      </c>
      <c r="W58" s="56" t="s">
        <v>38</v>
      </c>
    </row>
    <row r="59" spans="1:23" x14ac:dyDescent="0.2">
      <c r="A59" s="52" t="s">
        <v>729</v>
      </c>
      <c r="B59" s="53" t="s">
        <v>42</v>
      </c>
      <c r="C59" s="54" t="s">
        <v>257</v>
      </c>
      <c r="D59" s="55">
        <v>7301151003</v>
      </c>
      <c r="E59" s="55" t="s">
        <v>625</v>
      </c>
      <c r="F59" s="56">
        <v>39600000</v>
      </c>
      <c r="G59" s="57">
        <v>1</v>
      </c>
      <c r="H59" s="56">
        <v>10200000</v>
      </c>
      <c r="I59" s="56">
        <v>29400000</v>
      </c>
      <c r="J59" s="56">
        <f>VLOOKUP(D59,'[1]Resumen Giros 2017'!B$6:C$920,2,0)</f>
        <v>0</v>
      </c>
      <c r="K59" s="56">
        <f>VLOOKUP(D59,'[1]Resumen Giros 2017'!B$6:D$920,3,0)</f>
        <v>0</v>
      </c>
      <c r="L59" s="56">
        <f>VLOOKUP(D59,'[1]Resumen Giros 2017'!B$6:E$920,4,0)</f>
        <v>0</v>
      </c>
      <c r="M59" s="56">
        <f>VLOOKUP(D59,'[1]Resumen Giros 2017'!B$6:F$920,5,0)</f>
        <v>10200000</v>
      </c>
      <c r="N59" s="56">
        <f>VLOOKUP(D59,'[1]Resumen Giros 2017'!B$6:G$920,6,0)</f>
        <v>0</v>
      </c>
      <c r="O59" s="56">
        <f>VLOOKUP(D59,'[1]Resumen Giros 2017'!B$6:H$920,7,0)</f>
        <v>0</v>
      </c>
      <c r="P59" s="56">
        <f>VLOOKUP(D59,'[1]Resumen Giros 2017'!B$6:I$920,8,0)</f>
        <v>0</v>
      </c>
      <c r="Q59" s="56">
        <f>VLOOKUP(D59,'[1]Resumen Giros 2017'!B$6:J$920,9,0)</f>
        <v>0</v>
      </c>
      <c r="R59" s="56">
        <f>VLOOKUP(D59,'[1]Resumen Giros 2017'!B$5:K$920,10,0)</f>
        <v>0</v>
      </c>
      <c r="S59" s="56"/>
      <c r="T59" s="56"/>
      <c r="U59" s="56"/>
      <c r="V59" s="56">
        <f t="shared" si="0"/>
        <v>10200000</v>
      </c>
      <c r="W59" s="56" t="s">
        <v>38</v>
      </c>
    </row>
    <row r="60" spans="1:23" x14ac:dyDescent="0.2">
      <c r="A60" s="52" t="s">
        <v>729</v>
      </c>
      <c r="B60" s="53" t="s">
        <v>35</v>
      </c>
      <c r="C60" s="54" t="s">
        <v>250</v>
      </c>
      <c r="D60" s="55">
        <v>8304151002</v>
      </c>
      <c r="E60" s="55" t="s">
        <v>251</v>
      </c>
      <c r="F60" s="56">
        <v>33600000</v>
      </c>
      <c r="G60" s="57">
        <v>1</v>
      </c>
      <c r="H60" s="56">
        <v>6720000</v>
      </c>
      <c r="I60" s="56">
        <v>26880000</v>
      </c>
      <c r="J60" s="56">
        <f>VLOOKUP(D60,'[1]Resumen Giros 2017'!B$6:C$920,2,0)</f>
        <v>0</v>
      </c>
      <c r="K60" s="56">
        <f>VLOOKUP(D60,'[1]Resumen Giros 2017'!B$6:D$920,3,0)</f>
        <v>0</v>
      </c>
      <c r="L60" s="56">
        <f>VLOOKUP(D60,'[1]Resumen Giros 2017'!B$6:E$920,4,0)</f>
        <v>3920000</v>
      </c>
      <c r="M60" s="56">
        <f>VLOOKUP(D60,'[1]Resumen Giros 2017'!B$6:F$920,5,0)</f>
        <v>0</v>
      </c>
      <c r="N60" s="56">
        <f>VLOOKUP(D60,'[1]Resumen Giros 2017'!B$6:G$920,6,0)</f>
        <v>2800000</v>
      </c>
      <c r="O60" s="56">
        <f>VLOOKUP(D60,'[1]Resumen Giros 2017'!B$6:H$920,7,0)</f>
        <v>0</v>
      </c>
      <c r="P60" s="56">
        <f>VLOOKUP(D60,'[1]Resumen Giros 2017'!B$6:I$920,8,0)</f>
        <v>0</v>
      </c>
      <c r="Q60" s="56">
        <f>VLOOKUP(D60,'[1]Resumen Giros 2017'!B$6:J$920,9,0)</f>
        <v>0</v>
      </c>
      <c r="R60" s="56">
        <f>VLOOKUP(D60,'[1]Resumen Giros 2017'!B$5:K$920,10,0)</f>
        <v>0</v>
      </c>
      <c r="S60" s="56"/>
      <c r="T60" s="56"/>
      <c r="U60" s="56"/>
      <c r="V60" s="56">
        <f t="shared" si="0"/>
        <v>6720000</v>
      </c>
      <c r="W60" s="56" t="s">
        <v>38</v>
      </c>
    </row>
    <row r="61" spans="1:23" x14ac:dyDescent="0.2">
      <c r="A61" s="52" t="s">
        <v>729</v>
      </c>
      <c r="B61" s="53">
        <v>10</v>
      </c>
      <c r="C61" s="54" t="s">
        <v>141</v>
      </c>
      <c r="D61" s="55">
        <v>10401151006</v>
      </c>
      <c r="E61" s="55" t="s">
        <v>142</v>
      </c>
      <c r="F61" s="56">
        <v>58000000</v>
      </c>
      <c r="G61" s="57">
        <v>0.99911132758620691</v>
      </c>
      <c r="H61" s="56">
        <v>12115545</v>
      </c>
      <c r="I61" s="56">
        <v>45884455</v>
      </c>
      <c r="J61" s="56">
        <f>VLOOKUP(D61,'[1]Resumen Giros 2017'!B$6:C$920,2,0)</f>
        <v>0</v>
      </c>
      <c r="K61" s="56">
        <f>VLOOKUP(D61,'[1]Resumen Giros 2017'!B$6:D$920,3,0)</f>
        <v>12064002</v>
      </c>
      <c r="L61" s="56">
        <f>VLOOKUP(D61,'[1]Resumen Giros 2017'!B$6:E$920,4,0)</f>
        <v>0</v>
      </c>
      <c r="M61" s="56">
        <f>VLOOKUP(D61,'[1]Resumen Giros 2017'!B$6:F$920,5,0)</f>
        <v>0</v>
      </c>
      <c r="N61" s="56">
        <f>VLOOKUP(D61,'[1]Resumen Giros 2017'!B$6:G$920,6,0)</f>
        <v>0</v>
      </c>
      <c r="O61" s="56">
        <f>VLOOKUP(D61,'[1]Resumen Giros 2017'!B$6:H$920,7,0)</f>
        <v>0</v>
      </c>
      <c r="P61" s="56">
        <f>VLOOKUP(D61,'[1]Resumen Giros 2017'!B$6:I$920,8,0)</f>
        <v>0</v>
      </c>
      <c r="Q61" s="56">
        <f>VLOOKUP(D61,'[1]Resumen Giros 2017'!B$6:J$920,9,0)</f>
        <v>0</v>
      </c>
      <c r="R61" s="56">
        <f>VLOOKUP(D61,'[1]Resumen Giros 2017'!B$5:K$920,10,0)</f>
        <v>0</v>
      </c>
      <c r="S61" s="56"/>
      <c r="T61" s="56"/>
      <c r="U61" s="56"/>
      <c r="V61" s="56">
        <f t="shared" si="0"/>
        <v>12064002</v>
      </c>
      <c r="W61" s="56" t="s">
        <v>38</v>
      </c>
    </row>
    <row r="62" spans="1:23" x14ac:dyDescent="0.2">
      <c r="A62" s="52" t="s">
        <v>729</v>
      </c>
      <c r="B62" s="53" t="s">
        <v>39</v>
      </c>
      <c r="C62" s="54" t="s">
        <v>295</v>
      </c>
      <c r="D62" s="55">
        <v>9904151005</v>
      </c>
      <c r="E62" s="55" t="s">
        <v>807</v>
      </c>
      <c r="F62" s="56">
        <v>73800000</v>
      </c>
      <c r="G62" s="57">
        <v>0.57317073170731703</v>
      </c>
      <c r="H62" s="56">
        <v>13500000</v>
      </c>
      <c r="I62" s="56">
        <v>28800000</v>
      </c>
      <c r="J62" s="56">
        <f>VLOOKUP(D62,'[1]Resumen Giros 2017'!B$6:C$920,2,0)</f>
        <v>0</v>
      </c>
      <c r="K62" s="56">
        <f>VLOOKUP(D62,'[1]Resumen Giros 2017'!B$6:D$920,3,0)</f>
        <v>0</v>
      </c>
      <c r="L62" s="56">
        <f>VLOOKUP(D62,'[1]Resumen Giros 2017'!B$6:E$920,4,0)</f>
        <v>0</v>
      </c>
      <c r="M62" s="56">
        <f>VLOOKUP(D62,'[1]Resumen Giros 2017'!B$6:F$920,5,0)</f>
        <v>0</v>
      </c>
      <c r="N62" s="56">
        <f>VLOOKUP(D62,'[1]Resumen Giros 2017'!B$6:G$920,6,0)</f>
        <v>0</v>
      </c>
      <c r="O62" s="56">
        <f>VLOOKUP(D62,'[1]Resumen Giros 2017'!B$6:H$920,7,0)</f>
        <v>0</v>
      </c>
      <c r="P62" s="56">
        <f>VLOOKUP(D62,'[1]Resumen Giros 2017'!B$6:I$920,8,0)</f>
        <v>0</v>
      </c>
      <c r="Q62" s="56">
        <f>VLOOKUP(D62,'[1]Resumen Giros 2017'!B$6:J$920,9,0)</f>
        <v>0</v>
      </c>
      <c r="R62" s="56">
        <f>VLOOKUP(D62,'[1]Resumen Giros 2017'!B$5:K$920,10,0)</f>
        <v>13500000</v>
      </c>
      <c r="S62" s="56"/>
      <c r="T62" s="56"/>
      <c r="U62" s="56"/>
      <c r="V62" s="56">
        <f t="shared" si="0"/>
        <v>13500000</v>
      </c>
      <c r="W62" s="56" t="s">
        <v>38</v>
      </c>
    </row>
    <row r="63" spans="1:23" x14ac:dyDescent="0.2">
      <c r="A63" s="52" t="s">
        <v>729</v>
      </c>
      <c r="B63" s="53" t="s">
        <v>80</v>
      </c>
      <c r="C63" s="54" t="s">
        <v>626</v>
      </c>
      <c r="D63" s="55">
        <v>5701151004</v>
      </c>
      <c r="E63" s="55" t="s">
        <v>627</v>
      </c>
      <c r="F63" s="56">
        <v>46222225</v>
      </c>
      <c r="G63" s="57">
        <v>0.91105761351817227</v>
      </c>
      <c r="H63" s="56">
        <v>7444448</v>
      </c>
      <c r="I63" s="56">
        <v>38777777</v>
      </c>
      <c r="J63" s="56">
        <f>VLOOKUP(D63,'[1]Resumen Giros 2017'!B$6:C$920,2,0)</f>
        <v>0</v>
      </c>
      <c r="K63" s="56">
        <f>VLOOKUP(D63,'[1]Resumen Giros 2017'!B$6:D$920,3,0)</f>
        <v>0</v>
      </c>
      <c r="L63" s="56">
        <f>VLOOKUP(D63,'[1]Resumen Giros 2017'!B$6:E$920,4,0)</f>
        <v>0</v>
      </c>
      <c r="M63" s="56">
        <f>VLOOKUP(D63,'[1]Resumen Giros 2017'!B$6:F$920,5,0)</f>
        <v>0</v>
      </c>
      <c r="N63" s="56">
        <f>VLOOKUP(D63,'[1]Resumen Giros 2017'!B$6:G$920,6,0)</f>
        <v>3333333</v>
      </c>
      <c r="O63" s="56">
        <f>VLOOKUP(D63,'[1]Resumen Giros 2017'!B$6:H$920,7,0)</f>
        <v>0</v>
      </c>
      <c r="P63" s="56">
        <f>VLOOKUP(D63,'[1]Resumen Giros 2017'!B$6:I$920,8,0)</f>
        <v>0</v>
      </c>
      <c r="Q63" s="56">
        <f>VLOOKUP(D63,'[1]Resumen Giros 2017'!B$6:J$920,9,0)</f>
        <v>0</v>
      </c>
      <c r="R63" s="56">
        <f>VLOOKUP(D63,'[1]Resumen Giros 2017'!B$5:K$920,10,0)</f>
        <v>0</v>
      </c>
      <c r="S63" s="56"/>
      <c r="T63" s="56"/>
      <c r="U63" s="56"/>
      <c r="V63" s="56">
        <f t="shared" si="0"/>
        <v>3333333</v>
      </c>
      <c r="W63" s="56" t="s">
        <v>38</v>
      </c>
    </row>
    <row r="64" spans="1:23" x14ac:dyDescent="0.2">
      <c r="A64" s="52" t="s">
        <v>729</v>
      </c>
      <c r="B64" s="53" t="s">
        <v>80</v>
      </c>
      <c r="C64" s="54" t="s">
        <v>628</v>
      </c>
      <c r="D64" s="55">
        <v>5107141001</v>
      </c>
      <c r="E64" s="55" t="s">
        <v>629</v>
      </c>
      <c r="F64" s="56">
        <v>110760000</v>
      </c>
      <c r="G64" s="57">
        <v>1</v>
      </c>
      <c r="H64" s="56">
        <v>12850000</v>
      </c>
      <c r="I64" s="56">
        <v>97910000</v>
      </c>
      <c r="J64" s="56">
        <f>VLOOKUP(D64,'[1]Resumen Giros 2017'!B$6:C$920,2,0)</f>
        <v>0</v>
      </c>
      <c r="K64" s="56">
        <f>VLOOKUP(D64,'[1]Resumen Giros 2017'!B$6:D$920,3,0)</f>
        <v>0</v>
      </c>
      <c r="L64" s="56">
        <f>VLOOKUP(D64,'[1]Resumen Giros 2017'!B$6:E$920,4,0)</f>
        <v>0</v>
      </c>
      <c r="M64" s="56">
        <f>VLOOKUP(D64,'[1]Resumen Giros 2017'!B$6:F$920,5,0)</f>
        <v>0</v>
      </c>
      <c r="N64" s="56">
        <f>VLOOKUP(D64,'[1]Resumen Giros 2017'!B$6:G$920,6,0)</f>
        <v>12850000</v>
      </c>
      <c r="O64" s="56">
        <f>VLOOKUP(D64,'[1]Resumen Giros 2017'!B$6:H$920,7,0)</f>
        <v>0</v>
      </c>
      <c r="P64" s="56">
        <f>VLOOKUP(D64,'[1]Resumen Giros 2017'!B$6:I$920,8,0)</f>
        <v>0</v>
      </c>
      <c r="Q64" s="56">
        <f>VLOOKUP(D64,'[1]Resumen Giros 2017'!B$6:J$920,9,0)</f>
        <v>0</v>
      </c>
      <c r="R64" s="56">
        <f>VLOOKUP(D64,'[1]Resumen Giros 2017'!B$5:K$920,10,0)</f>
        <v>0</v>
      </c>
      <c r="S64" s="56"/>
      <c r="T64" s="56"/>
      <c r="U64" s="56"/>
      <c r="V64" s="56">
        <f t="shared" si="0"/>
        <v>12850000</v>
      </c>
      <c r="W64" s="56" t="s">
        <v>38</v>
      </c>
    </row>
    <row r="65" spans="1:23" x14ac:dyDescent="0.2">
      <c r="A65" s="52" t="s">
        <v>729</v>
      </c>
      <c r="B65" s="53">
        <v>13</v>
      </c>
      <c r="C65" s="54" t="s">
        <v>487</v>
      </c>
      <c r="D65" s="55">
        <v>13121150701</v>
      </c>
      <c r="E65" s="55" t="s">
        <v>630</v>
      </c>
      <c r="F65" s="56">
        <v>84055353</v>
      </c>
      <c r="G65" s="57">
        <v>0.99454434508174627</v>
      </c>
      <c r="H65" s="56">
        <v>25216606</v>
      </c>
      <c r="I65" s="56">
        <v>58838747</v>
      </c>
      <c r="J65" s="56">
        <f>VLOOKUP(D65,'[1]Resumen Giros 2017'!B$6:C$920,2,0)</f>
        <v>0</v>
      </c>
      <c r="K65" s="56">
        <f>VLOOKUP(D65,'[1]Resumen Giros 2017'!B$6:D$920,3,0)</f>
        <v>0</v>
      </c>
      <c r="L65" s="56">
        <f>VLOOKUP(D65,'[1]Resumen Giros 2017'!B$6:E$920,4,0)</f>
        <v>0</v>
      </c>
      <c r="M65" s="56">
        <f>VLOOKUP(D65,'[1]Resumen Giros 2017'!B$6:F$920,5,0)</f>
        <v>0</v>
      </c>
      <c r="N65" s="56">
        <f>VLOOKUP(D65,'[1]Resumen Giros 2017'!B$6:G$920,6,0)</f>
        <v>0</v>
      </c>
      <c r="O65" s="56">
        <f>VLOOKUP(D65,'[1]Resumen Giros 2017'!B$6:H$920,7,0)</f>
        <v>24758029</v>
      </c>
      <c r="P65" s="56">
        <f>VLOOKUP(D65,'[1]Resumen Giros 2017'!B$6:I$920,8,0)</f>
        <v>0</v>
      </c>
      <c r="Q65" s="56">
        <f>VLOOKUP(D65,'[1]Resumen Giros 2017'!B$6:J$920,9,0)</f>
        <v>0</v>
      </c>
      <c r="R65" s="56">
        <f>VLOOKUP(D65,'[1]Resumen Giros 2017'!B$5:K$920,10,0)</f>
        <v>0</v>
      </c>
      <c r="S65" s="56"/>
      <c r="T65" s="56"/>
      <c r="U65" s="56"/>
      <c r="V65" s="56">
        <f t="shared" si="0"/>
        <v>24758029</v>
      </c>
      <c r="W65" s="56" t="s">
        <v>38</v>
      </c>
    </row>
    <row r="66" spans="1:23" x14ac:dyDescent="0.2">
      <c r="A66" s="52" t="s">
        <v>729</v>
      </c>
      <c r="B66" s="53">
        <v>10</v>
      </c>
      <c r="C66" s="54" t="s">
        <v>734</v>
      </c>
      <c r="D66" s="55">
        <v>10202161008</v>
      </c>
      <c r="E66" s="55" t="s">
        <v>751</v>
      </c>
      <c r="F66" s="56">
        <v>30000000</v>
      </c>
      <c r="G66" s="57">
        <v>1</v>
      </c>
      <c r="H66" s="56">
        <v>5000000</v>
      </c>
      <c r="I66" s="56">
        <v>25000000</v>
      </c>
      <c r="J66" s="56">
        <f>VLOOKUP(D66,'[1]Resumen Giros 2017'!B$6:C$920,2,0)</f>
        <v>0</v>
      </c>
      <c r="K66" s="56">
        <f>VLOOKUP(D66,'[1]Resumen Giros 2017'!B$6:D$920,3,0)</f>
        <v>0</v>
      </c>
      <c r="L66" s="56">
        <f>VLOOKUP(D66,'[1]Resumen Giros 2017'!B$6:E$920,4,0)</f>
        <v>0</v>
      </c>
      <c r="M66" s="56">
        <f>VLOOKUP(D66,'[1]Resumen Giros 2017'!B$6:F$920,5,0)</f>
        <v>0</v>
      </c>
      <c r="N66" s="56">
        <f>VLOOKUP(D66,'[1]Resumen Giros 2017'!B$6:G$920,6,0)</f>
        <v>0</v>
      </c>
      <c r="O66" s="56">
        <f>VLOOKUP(D66,'[1]Resumen Giros 2017'!B$6:H$920,7,0)</f>
        <v>0</v>
      </c>
      <c r="P66" s="56">
        <f>VLOOKUP(D66,'[1]Resumen Giros 2017'!B$6:I$920,8,0)</f>
        <v>0</v>
      </c>
      <c r="Q66" s="56">
        <f>VLOOKUP(D66,'[1]Resumen Giros 2017'!B$6:J$920,9,0)</f>
        <v>5000000</v>
      </c>
      <c r="R66" s="56">
        <f>VLOOKUP(D66,'[1]Resumen Giros 2017'!B$5:K$920,10,0)</f>
        <v>0</v>
      </c>
      <c r="S66" s="56"/>
      <c r="T66" s="56"/>
      <c r="U66" s="56"/>
      <c r="V66" s="56">
        <f t="shared" si="0"/>
        <v>5000000</v>
      </c>
      <c r="W66" s="56" t="s">
        <v>38</v>
      </c>
    </row>
    <row r="67" spans="1:23" x14ac:dyDescent="0.2">
      <c r="A67" s="52" t="s">
        <v>729</v>
      </c>
      <c r="B67" s="53">
        <v>13</v>
      </c>
      <c r="C67" s="54" t="s">
        <v>704</v>
      </c>
      <c r="D67" s="55">
        <v>13102160701</v>
      </c>
      <c r="E67" s="55" t="s">
        <v>752</v>
      </c>
      <c r="F67" s="56">
        <v>208743274</v>
      </c>
      <c r="G67" s="57">
        <v>0.8139411332601787</v>
      </c>
      <c r="H67" s="56">
        <v>23784446</v>
      </c>
      <c r="I67" s="56">
        <v>146120291</v>
      </c>
      <c r="J67" s="56">
        <f>VLOOKUP(D67,'[1]Resumen Giros 2017'!B$6:C$920,2,0)</f>
        <v>0</v>
      </c>
      <c r="K67" s="56">
        <f>VLOOKUP(D67,'[1]Resumen Giros 2017'!B$6:D$920,3,0)</f>
        <v>0</v>
      </c>
      <c r="L67" s="56">
        <f>VLOOKUP(D67,'[1]Resumen Giros 2017'!B$6:E$920,4,0)</f>
        <v>0</v>
      </c>
      <c r="M67" s="56">
        <f>VLOOKUP(D67,'[1]Resumen Giros 2017'!B$6:F$920,5,0)</f>
        <v>0</v>
      </c>
      <c r="N67" s="56">
        <f>VLOOKUP(D67,'[1]Resumen Giros 2017'!B$6:G$920,6,0)</f>
        <v>0</v>
      </c>
      <c r="O67" s="56">
        <f>VLOOKUP(D67,'[1]Resumen Giros 2017'!B$6:H$920,7,0)</f>
        <v>0</v>
      </c>
      <c r="P67" s="56">
        <f>VLOOKUP(D67,'[1]Resumen Giros 2017'!B$6:I$920,8,0)</f>
        <v>0</v>
      </c>
      <c r="Q67" s="56">
        <f>VLOOKUP(D67,'[1]Resumen Giros 2017'!B$6:J$920,9,0)</f>
        <v>23784446</v>
      </c>
      <c r="R67" s="56">
        <f>VLOOKUP(D67,'[1]Resumen Giros 2017'!B$5:K$920,10,0)</f>
        <v>0</v>
      </c>
      <c r="S67" s="56"/>
      <c r="T67" s="56"/>
      <c r="U67" s="56"/>
      <c r="V67" s="56">
        <f t="shared" si="0"/>
        <v>23784446</v>
      </c>
      <c r="W67" s="56" t="s">
        <v>38</v>
      </c>
    </row>
    <row r="68" spans="1:23" x14ac:dyDescent="0.2">
      <c r="A68" s="52" t="s">
        <v>729</v>
      </c>
      <c r="B68" s="53">
        <v>12</v>
      </c>
      <c r="C68" s="54" t="s">
        <v>441</v>
      </c>
      <c r="D68" s="55">
        <v>12302160703</v>
      </c>
      <c r="E68" s="55" t="s">
        <v>631</v>
      </c>
      <c r="F68" s="56">
        <v>89318456</v>
      </c>
      <c r="G68" s="57">
        <v>1</v>
      </c>
      <c r="H68" s="56">
        <v>86952</v>
      </c>
      <c r="I68" s="56">
        <v>89231504</v>
      </c>
      <c r="J68" s="56">
        <f>VLOOKUP(D68,'[1]Resumen Giros 2017'!B$6:C$920,2,0)</f>
        <v>0</v>
      </c>
      <c r="K68" s="56">
        <f>VLOOKUP(D68,'[1]Resumen Giros 2017'!B$6:D$920,3,0)</f>
        <v>0</v>
      </c>
      <c r="L68" s="56">
        <f>VLOOKUP(D68,'[1]Resumen Giros 2017'!B$6:E$920,4,0)</f>
        <v>0</v>
      </c>
      <c r="M68" s="56">
        <f>VLOOKUP(D68,'[1]Resumen Giros 2017'!B$6:F$920,5,0)</f>
        <v>0</v>
      </c>
      <c r="N68" s="56">
        <f>VLOOKUP(D68,'[1]Resumen Giros 2017'!B$6:G$920,6,0)</f>
        <v>86952</v>
      </c>
      <c r="O68" s="56">
        <f>VLOOKUP(D68,'[1]Resumen Giros 2017'!B$6:H$920,7,0)</f>
        <v>0</v>
      </c>
      <c r="P68" s="56">
        <f>VLOOKUP(D68,'[1]Resumen Giros 2017'!B$6:I$920,8,0)</f>
        <v>0</v>
      </c>
      <c r="Q68" s="56">
        <f>VLOOKUP(D68,'[1]Resumen Giros 2017'!B$6:J$920,9,0)</f>
        <v>0</v>
      </c>
      <c r="R68" s="56">
        <f>VLOOKUP(D68,'[1]Resumen Giros 2017'!B$5:K$920,10,0)</f>
        <v>0</v>
      </c>
      <c r="S68" s="56"/>
      <c r="T68" s="56"/>
      <c r="U68" s="56"/>
      <c r="V68" s="56">
        <f t="shared" si="0"/>
        <v>86952</v>
      </c>
      <c r="W68" s="56" t="s">
        <v>38</v>
      </c>
    </row>
    <row r="69" spans="1:23" x14ac:dyDescent="0.2">
      <c r="A69" s="52" t="s">
        <v>729</v>
      </c>
      <c r="B69" s="53" t="s">
        <v>112</v>
      </c>
      <c r="C69" s="54" t="s">
        <v>113</v>
      </c>
      <c r="D69" s="55">
        <v>14901151003</v>
      </c>
      <c r="E69" s="55" t="s">
        <v>114</v>
      </c>
      <c r="F69" s="56">
        <v>40980000</v>
      </c>
      <c r="G69" s="57">
        <v>1</v>
      </c>
      <c r="H69" s="56">
        <v>13660000</v>
      </c>
      <c r="I69" s="56">
        <v>27320000</v>
      </c>
      <c r="J69" s="56">
        <f>VLOOKUP(D69,'[1]Resumen Giros 2017'!B$6:C$920,2,0)</f>
        <v>13660000</v>
      </c>
      <c r="K69" s="56">
        <f>VLOOKUP(D69,'[1]Resumen Giros 2017'!B$6:D$920,3,0)</f>
        <v>0</v>
      </c>
      <c r="L69" s="56">
        <f>VLOOKUP(D69,'[1]Resumen Giros 2017'!B$6:E$920,4,0)</f>
        <v>0</v>
      </c>
      <c r="M69" s="56">
        <f>VLOOKUP(D69,'[1]Resumen Giros 2017'!B$6:F$920,5,0)</f>
        <v>0</v>
      </c>
      <c r="N69" s="56">
        <f>VLOOKUP(D69,'[1]Resumen Giros 2017'!B$6:G$920,6,0)</f>
        <v>0</v>
      </c>
      <c r="O69" s="56">
        <f>VLOOKUP(D69,'[1]Resumen Giros 2017'!B$6:H$920,7,0)</f>
        <v>0</v>
      </c>
      <c r="P69" s="56">
        <f>VLOOKUP(D69,'[1]Resumen Giros 2017'!B$6:I$920,8,0)</f>
        <v>0</v>
      </c>
      <c r="Q69" s="56">
        <f>VLOOKUP(D69,'[1]Resumen Giros 2017'!B$6:J$920,9,0)</f>
        <v>0</v>
      </c>
      <c r="R69" s="56">
        <f>VLOOKUP(D69,'[1]Resumen Giros 2017'!B$5:K$920,10,0)</f>
        <v>0</v>
      </c>
      <c r="S69" s="56"/>
      <c r="T69" s="56"/>
      <c r="U69" s="56"/>
      <c r="V69" s="56">
        <f t="shared" si="0"/>
        <v>13660000</v>
      </c>
      <c r="W69" s="56" t="s">
        <v>38</v>
      </c>
    </row>
    <row r="70" spans="1:23" x14ac:dyDescent="0.2">
      <c r="A70" s="52" t="s">
        <v>729</v>
      </c>
      <c r="B70" s="53">
        <v>13</v>
      </c>
      <c r="C70" s="54" t="s">
        <v>632</v>
      </c>
      <c r="D70" s="55">
        <v>13131150601</v>
      </c>
      <c r="E70" s="55" t="s">
        <v>633</v>
      </c>
      <c r="F70" s="56">
        <v>37200000</v>
      </c>
      <c r="G70" s="57">
        <v>1</v>
      </c>
      <c r="H70" s="56">
        <v>11160000</v>
      </c>
      <c r="I70" s="56">
        <v>26040000</v>
      </c>
      <c r="J70" s="56">
        <f>VLOOKUP(D70,'[1]Resumen Giros 2017'!B$6:C$920,2,0)</f>
        <v>0</v>
      </c>
      <c r="K70" s="56">
        <f>VLOOKUP(D70,'[1]Resumen Giros 2017'!B$6:D$920,3,0)</f>
        <v>0</v>
      </c>
      <c r="L70" s="56">
        <f>VLOOKUP(D70,'[1]Resumen Giros 2017'!B$6:E$920,4,0)</f>
        <v>0</v>
      </c>
      <c r="M70" s="56">
        <f>VLOOKUP(D70,'[1]Resumen Giros 2017'!B$6:F$920,5,0)</f>
        <v>360000</v>
      </c>
      <c r="N70" s="56">
        <f>VLOOKUP(D70,'[1]Resumen Giros 2017'!B$6:G$920,6,0)</f>
        <v>0</v>
      </c>
      <c r="O70" s="56">
        <f>VLOOKUP(D70,'[1]Resumen Giros 2017'!B$6:H$920,7,0)</f>
        <v>10800000</v>
      </c>
      <c r="P70" s="56">
        <f>VLOOKUP(D70,'[1]Resumen Giros 2017'!B$6:I$920,8,0)</f>
        <v>0</v>
      </c>
      <c r="Q70" s="56">
        <f>VLOOKUP(D70,'[1]Resumen Giros 2017'!B$6:J$920,9,0)</f>
        <v>0</v>
      </c>
      <c r="R70" s="56">
        <f>VLOOKUP(D70,'[1]Resumen Giros 2017'!B$5:K$920,10,0)</f>
        <v>0</v>
      </c>
      <c r="S70" s="56"/>
      <c r="T70" s="56"/>
      <c r="U70" s="56"/>
      <c r="V70" s="56">
        <f t="shared" si="0"/>
        <v>11160000</v>
      </c>
      <c r="W70" s="56" t="s">
        <v>38</v>
      </c>
    </row>
    <row r="71" spans="1:23" x14ac:dyDescent="0.2">
      <c r="A71" s="52" t="s">
        <v>729</v>
      </c>
      <c r="B71" s="53" t="s">
        <v>57</v>
      </c>
      <c r="C71" s="54" t="s">
        <v>252</v>
      </c>
      <c r="D71" s="55">
        <v>6307160703</v>
      </c>
      <c r="E71" s="55" t="s">
        <v>253</v>
      </c>
      <c r="F71" s="56">
        <v>222524814</v>
      </c>
      <c r="G71" s="57">
        <v>1</v>
      </c>
      <c r="H71" s="56">
        <v>65477992</v>
      </c>
      <c r="I71" s="56">
        <v>157046822</v>
      </c>
      <c r="J71" s="56">
        <f>VLOOKUP(D71,'[1]Resumen Giros 2017'!B$6:C$920,2,0)</f>
        <v>0</v>
      </c>
      <c r="K71" s="56">
        <f>VLOOKUP(D71,'[1]Resumen Giros 2017'!B$6:D$920,3,0)</f>
        <v>0</v>
      </c>
      <c r="L71" s="56">
        <f>VLOOKUP(D71,'[1]Resumen Giros 2017'!B$6:E$920,4,0)</f>
        <v>65477992</v>
      </c>
      <c r="M71" s="56">
        <f>VLOOKUP(D71,'[1]Resumen Giros 2017'!B$6:F$920,5,0)</f>
        <v>0</v>
      </c>
      <c r="N71" s="56">
        <f>VLOOKUP(D71,'[1]Resumen Giros 2017'!B$6:G$920,6,0)</f>
        <v>0</v>
      </c>
      <c r="O71" s="56">
        <f>VLOOKUP(D71,'[1]Resumen Giros 2017'!B$6:H$920,7,0)</f>
        <v>0</v>
      </c>
      <c r="P71" s="56">
        <f>VLOOKUP(D71,'[1]Resumen Giros 2017'!B$6:I$920,8,0)</f>
        <v>0</v>
      </c>
      <c r="Q71" s="56">
        <f>VLOOKUP(D71,'[1]Resumen Giros 2017'!B$6:J$920,9,0)</f>
        <v>0</v>
      </c>
      <c r="R71" s="56">
        <f>VLOOKUP(D71,'[1]Resumen Giros 2017'!B$5:K$920,10,0)</f>
        <v>0</v>
      </c>
      <c r="S71" s="56"/>
      <c r="T71" s="56"/>
      <c r="U71" s="56"/>
      <c r="V71" s="56">
        <f t="shared" si="0"/>
        <v>65477992</v>
      </c>
      <c r="W71" s="56" t="s">
        <v>38</v>
      </c>
    </row>
    <row r="72" spans="1:23" x14ac:dyDescent="0.2">
      <c r="A72" s="52" t="s">
        <v>729</v>
      </c>
      <c r="B72" s="53">
        <v>13</v>
      </c>
      <c r="C72" s="54" t="s">
        <v>487</v>
      </c>
      <c r="D72" s="55">
        <v>13121150702</v>
      </c>
      <c r="E72" s="55" t="s">
        <v>634</v>
      </c>
      <c r="F72" s="56">
        <v>33952128</v>
      </c>
      <c r="G72" s="57">
        <v>0.98012955182072825</v>
      </c>
      <c r="H72" s="56">
        <v>10185639</v>
      </c>
      <c r="I72" s="56">
        <v>23766489</v>
      </c>
      <c r="J72" s="56">
        <f>VLOOKUP(D72,'[1]Resumen Giros 2017'!B$6:C$920,2,0)</f>
        <v>0</v>
      </c>
      <c r="K72" s="56">
        <f>VLOOKUP(D72,'[1]Resumen Giros 2017'!B$6:D$920,3,0)</f>
        <v>0</v>
      </c>
      <c r="L72" s="56">
        <f>VLOOKUP(D72,'[1]Resumen Giros 2017'!B$6:E$920,4,0)</f>
        <v>0</v>
      </c>
      <c r="M72" s="56">
        <f>VLOOKUP(D72,'[1]Resumen Giros 2017'!B$6:F$920,5,0)</f>
        <v>0</v>
      </c>
      <c r="N72" s="56">
        <f>VLOOKUP(D72,'[1]Resumen Giros 2017'!B$6:G$920,6,0)</f>
        <v>0</v>
      </c>
      <c r="O72" s="56">
        <f>VLOOKUP(D72,'[1]Resumen Giros 2017'!B$6:H$920,7,0)</f>
        <v>9510995</v>
      </c>
      <c r="P72" s="56">
        <f>VLOOKUP(D72,'[1]Resumen Giros 2017'!B$6:I$920,8,0)</f>
        <v>0</v>
      </c>
      <c r="Q72" s="56">
        <f>VLOOKUP(D72,'[1]Resumen Giros 2017'!B$6:J$920,9,0)</f>
        <v>0</v>
      </c>
      <c r="R72" s="56">
        <f>VLOOKUP(D72,'[1]Resumen Giros 2017'!B$5:K$920,10,0)</f>
        <v>0</v>
      </c>
      <c r="S72" s="56"/>
      <c r="T72" s="56"/>
      <c r="U72" s="56"/>
      <c r="V72" s="56">
        <f t="shared" si="0"/>
        <v>9510995</v>
      </c>
      <c r="W72" s="56" t="s">
        <v>38</v>
      </c>
    </row>
    <row r="73" spans="1:23" x14ac:dyDescent="0.2">
      <c r="A73" s="52" t="s">
        <v>729</v>
      </c>
      <c r="B73" s="53" t="s">
        <v>42</v>
      </c>
      <c r="C73" s="54" t="s">
        <v>254</v>
      </c>
      <c r="D73" s="55">
        <v>7405151004</v>
      </c>
      <c r="E73" s="55" t="s">
        <v>255</v>
      </c>
      <c r="F73" s="56">
        <v>26666652</v>
      </c>
      <c r="G73" s="57">
        <v>1</v>
      </c>
      <c r="H73" s="56">
        <v>8444440</v>
      </c>
      <c r="I73" s="56">
        <v>18222212</v>
      </c>
      <c r="J73" s="56">
        <f>VLOOKUP(D73,'[1]Resumen Giros 2017'!B$6:C$920,2,0)</f>
        <v>0</v>
      </c>
      <c r="K73" s="56">
        <f>VLOOKUP(D73,'[1]Resumen Giros 2017'!B$6:D$920,3,0)</f>
        <v>0</v>
      </c>
      <c r="L73" s="56">
        <f>VLOOKUP(D73,'[1]Resumen Giros 2017'!B$6:E$920,4,0)</f>
        <v>8444440</v>
      </c>
      <c r="M73" s="56">
        <f>VLOOKUP(D73,'[1]Resumen Giros 2017'!B$6:F$920,5,0)</f>
        <v>0</v>
      </c>
      <c r="N73" s="56">
        <f>VLOOKUP(D73,'[1]Resumen Giros 2017'!B$6:G$920,6,0)</f>
        <v>0</v>
      </c>
      <c r="O73" s="56">
        <f>VLOOKUP(D73,'[1]Resumen Giros 2017'!B$6:H$920,7,0)</f>
        <v>0</v>
      </c>
      <c r="P73" s="56">
        <f>VLOOKUP(D73,'[1]Resumen Giros 2017'!B$6:I$920,8,0)</f>
        <v>0</v>
      </c>
      <c r="Q73" s="56">
        <f>VLOOKUP(D73,'[1]Resumen Giros 2017'!B$6:J$920,9,0)</f>
        <v>0</v>
      </c>
      <c r="R73" s="56">
        <f>VLOOKUP(D73,'[1]Resumen Giros 2017'!B$5:K$920,10,0)</f>
        <v>0</v>
      </c>
      <c r="S73" s="56"/>
      <c r="T73" s="56"/>
      <c r="U73" s="56"/>
      <c r="V73" s="56">
        <f t="shared" si="0"/>
        <v>8444440</v>
      </c>
      <c r="W73" s="56" t="s">
        <v>38</v>
      </c>
    </row>
    <row r="74" spans="1:23" x14ac:dyDescent="0.2">
      <c r="A74" s="52" t="s">
        <v>729</v>
      </c>
      <c r="B74" s="53" t="s">
        <v>35</v>
      </c>
      <c r="C74" s="54" t="s">
        <v>816</v>
      </c>
      <c r="D74" s="55">
        <v>8308151002</v>
      </c>
      <c r="E74" s="55" t="s">
        <v>815</v>
      </c>
      <c r="F74" s="56">
        <v>54900000</v>
      </c>
      <c r="G74" s="57">
        <v>1</v>
      </c>
      <c r="H74" s="56">
        <v>16470000</v>
      </c>
      <c r="I74" s="56">
        <v>38430000</v>
      </c>
      <c r="J74" s="56">
        <f>VLOOKUP(D74,'[1]Resumen Giros 2017'!B$6:C$920,2,0)</f>
        <v>0</v>
      </c>
      <c r="K74" s="56">
        <f>VLOOKUP(D74,'[1]Resumen Giros 2017'!B$6:D$920,3,0)</f>
        <v>0</v>
      </c>
      <c r="L74" s="56">
        <f>VLOOKUP(D74,'[1]Resumen Giros 2017'!B$6:E$920,4,0)</f>
        <v>0</v>
      </c>
      <c r="M74" s="56">
        <f>VLOOKUP(D74,'[1]Resumen Giros 2017'!B$6:F$920,5,0)</f>
        <v>0</v>
      </c>
      <c r="N74" s="56">
        <f>VLOOKUP(D74,'[1]Resumen Giros 2017'!B$6:G$920,6,0)</f>
        <v>0</v>
      </c>
      <c r="O74" s="56">
        <f>VLOOKUP(D74,'[1]Resumen Giros 2017'!B$6:H$920,7,0)</f>
        <v>0</v>
      </c>
      <c r="P74" s="56">
        <f>VLOOKUP(D74,'[1]Resumen Giros 2017'!B$6:I$920,8,0)</f>
        <v>0</v>
      </c>
      <c r="Q74" s="56">
        <f>VLOOKUP(D74,'[1]Resumen Giros 2017'!B$6:J$920,9,0)</f>
        <v>0</v>
      </c>
      <c r="R74" s="56">
        <f>VLOOKUP(D74,'[1]Resumen Giros 2017'!B$5:K$920,10,0)</f>
        <v>16470000</v>
      </c>
      <c r="S74" s="56"/>
      <c r="T74" s="56"/>
      <c r="U74" s="56"/>
      <c r="V74" s="56">
        <f t="shared" si="0"/>
        <v>16470000</v>
      </c>
      <c r="W74" s="56" t="s">
        <v>38</v>
      </c>
    </row>
    <row r="75" spans="1:23" x14ac:dyDescent="0.2">
      <c r="A75" s="52" t="s">
        <v>729</v>
      </c>
      <c r="B75" s="53">
        <v>10</v>
      </c>
      <c r="C75" s="54" t="s">
        <v>635</v>
      </c>
      <c r="D75" s="55">
        <v>10201150706</v>
      </c>
      <c r="E75" s="55" t="s">
        <v>636</v>
      </c>
      <c r="F75" s="56">
        <v>98938968</v>
      </c>
      <c r="G75" s="57">
        <v>0.96653395454862634</v>
      </c>
      <c r="H75" s="56">
        <v>29681691</v>
      </c>
      <c r="I75" s="56">
        <v>69257277</v>
      </c>
      <c r="J75" s="56">
        <f>VLOOKUP(D75,'[1]Resumen Giros 2017'!B$6:C$920,2,0)</f>
        <v>0</v>
      </c>
      <c r="K75" s="56">
        <f>VLOOKUP(D75,'[1]Resumen Giros 2017'!B$6:D$920,3,0)</f>
        <v>0</v>
      </c>
      <c r="L75" s="56">
        <f>VLOOKUP(D75,'[1]Resumen Giros 2017'!B$6:E$920,4,0)</f>
        <v>0</v>
      </c>
      <c r="M75" s="56">
        <f>VLOOKUP(D75,'[1]Resumen Giros 2017'!B$6:F$920,5,0)</f>
        <v>0</v>
      </c>
      <c r="N75" s="56">
        <f>VLOOKUP(D75,'[1]Resumen Giros 2017'!B$6:G$920,6,0)</f>
        <v>26370595</v>
      </c>
      <c r="O75" s="56">
        <f>VLOOKUP(D75,'[1]Resumen Giros 2017'!B$6:H$920,7,0)</f>
        <v>0</v>
      </c>
      <c r="P75" s="56">
        <f>VLOOKUP(D75,'[1]Resumen Giros 2017'!B$6:I$920,8,0)</f>
        <v>0</v>
      </c>
      <c r="Q75" s="56">
        <f>VLOOKUP(D75,'[1]Resumen Giros 2017'!B$6:J$920,9,0)</f>
        <v>0</v>
      </c>
      <c r="R75" s="56">
        <f>VLOOKUP(D75,'[1]Resumen Giros 2017'!B$5:K$920,10,0)</f>
        <v>0</v>
      </c>
      <c r="S75" s="56"/>
      <c r="T75" s="56"/>
      <c r="U75" s="56"/>
      <c r="V75" s="56">
        <f t="shared" si="0"/>
        <v>26370595</v>
      </c>
      <c r="W75" s="56" t="s">
        <v>38</v>
      </c>
    </row>
    <row r="76" spans="1:23" x14ac:dyDescent="0.2">
      <c r="A76" s="52" t="s">
        <v>729</v>
      </c>
      <c r="B76" s="53">
        <v>14</v>
      </c>
      <c r="C76" s="54" t="s">
        <v>148</v>
      </c>
      <c r="D76" s="55">
        <v>14201150703</v>
      </c>
      <c r="E76" s="55" t="s">
        <v>256</v>
      </c>
      <c r="F76" s="56">
        <v>170644582</v>
      </c>
      <c r="G76" s="57">
        <v>1</v>
      </c>
      <c r="H76" s="56">
        <v>84932294</v>
      </c>
      <c r="I76" s="56">
        <v>85712288</v>
      </c>
      <c r="J76" s="56">
        <f>VLOOKUP(D76,'[1]Resumen Giros 2017'!B$6:C$920,2,0)</f>
        <v>0</v>
      </c>
      <c r="K76" s="56">
        <f>VLOOKUP(D76,'[1]Resumen Giros 2017'!B$6:D$920,3,0)</f>
        <v>0</v>
      </c>
      <c r="L76" s="56">
        <f>VLOOKUP(D76,'[1]Resumen Giros 2017'!B$6:E$920,4,0)</f>
        <v>84932294</v>
      </c>
      <c r="M76" s="56">
        <f>VLOOKUP(D76,'[1]Resumen Giros 2017'!B$6:F$920,5,0)</f>
        <v>0</v>
      </c>
      <c r="N76" s="56">
        <f>VLOOKUP(D76,'[1]Resumen Giros 2017'!B$6:G$920,6,0)</f>
        <v>0</v>
      </c>
      <c r="O76" s="56">
        <f>VLOOKUP(D76,'[1]Resumen Giros 2017'!B$6:H$920,7,0)</f>
        <v>0</v>
      </c>
      <c r="P76" s="56">
        <f>VLOOKUP(D76,'[1]Resumen Giros 2017'!B$6:I$920,8,0)</f>
        <v>0</v>
      </c>
      <c r="Q76" s="56">
        <f>VLOOKUP(D76,'[1]Resumen Giros 2017'!B$6:J$920,9,0)</f>
        <v>0</v>
      </c>
      <c r="R76" s="56">
        <f>VLOOKUP(D76,'[1]Resumen Giros 2017'!B$5:K$920,10,0)</f>
        <v>0</v>
      </c>
      <c r="S76" s="56"/>
      <c r="T76" s="56"/>
      <c r="U76" s="56"/>
      <c r="V76" s="56">
        <f t="shared" si="0"/>
        <v>84932294</v>
      </c>
      <c r="W76" s="56" t="s">
        <v>38</v>
      </c>
    </row>
    <row r="77" spans="1:23" x14ac:dyDescent="0.2">
      <c r="A77" s="52" t="s">
        <v>729</v>
      </c>
      <c r="B77" s="53">
        <v>10</v>
      </c>
      <c r="C77" s="54" t="s">
        <v>442</v>
      </c>
      <c r="D77" s="55">
        <v>10102160711</v>
      </c>
      <c r="E77" s="55" t="s">
        <v>838</v>
      </c>
      <c r="F77" s="56">
        <v>78154564</v>
      </c>
      <c r="G77" s="57">
        <v>0.95000000255903161</v>
      </c>
      <c r="H77" s="56">
        <v>39077282</v>
      </c>
      <c r="I77" s="56">
        <v>39077282</v>
      </c>
      <c r="J77" s="56">
        <f>VLOOKUP(D77,'[1]Resumen Giros 2017'!B$6:C$920,2,0)</f>
        <v>0</v>
      </c>
      <c r="K77" s="56">
        <f>VLOOKUP(D77,'[1]Resumen Giros 2017'!B$6:D$920,3,0)</f>
        <v>0</v>
      </c>
      <c r="L77" s="56">
        <f>VLOOKUP(D77,'[1]Resumen Giros 2017'!B$6:E$920,4,0)</f>
        <v>0</v>
      </c>
      <c r="M77" s="56">
        <f>VLOOKUP(D77,'[1]Resumen Giros 2017'!B$6:F$920,5,0)</f>
        <v>0</v>
      </c>
      <c r="N77" s="56">
        <f>VLOOKUP(D77,'[1]Resumen Giros 2017'!B$6:G$920,6,0)</f>
        <v>0</v>
      </c>
      <c r="O77" s="56">
        <f>VLOOKUP(D77,'[1]Resumen Giros 2017'!B$6:H$920,7,0)</f>
        <v>0</v>
      </c>
      <c r="P77" s="56">
        <f>VLOOKUP(D77,'[1]Resumen Giros 2017'!B$6:I$920,8,0)</f>
        <v>0</v>
      </c>
      <c r="Q77" s="56">
        <f>VLOOKUP(D77,'[1]Resumen Giros 2017'!B$6:J$920,9,0)</f>
        <v>0</v>
      </c>
      <c r="R77" s="56">
        <f>VLOOKUP(D77,'[1]Resumen Giros 2017'!B$5:K$920,10,0)</f>
        <v>35169554</v>
      </c>
      <c r="S77" s="56"/>
      <c r="T77" s="56"/>
      <c r="U77" s="56"/>
      <c r="V77" s="56">
        <f t="shared" si="0"/>
        <v>35169554</v>
      </c>
      <c r="W77" s="56" t="s">
        <v>38</v>
      </c>
    </row>
    <row r="78" spans="1:23" x14ac:dyDescent="0.2">
      <c r="A78" s="52" t="s">
        <v>729</v>
      </c>
      <c r="B78" s="53" t="s">
        <v>107</v>
      </c>
      <c r="C78" s="54" t="s">
        <v>637</v>
      </c>
      <c r="D78" s="55">
        <v>2302150701</v>
      </c>
      <c r="E78" s="55" t="s">
        <v>638</v>
      </c>
      <c r="F78" s="56">
        <v>118355991</v>
      </c>
      <c r="G78" s="57">
        <v>0.99999746527406463</v>
      </c>
      <c r="H78" s="56">
        <v>56526865</v>
      </c>
      <c r="I78" s="56">
        <v>61829126</v>
      </c>
      <c r="J78" s="56">
        <f>VLOOKUP(D78,'[1]Resumen Giros 2017'!B$6:C$920,2,0)</f>
        <v>0</v>
      </c>
      <c r="K78" s="56">
        <f>VLOOKUP(D78,'[1]Resumen Giros 2017'!B$6:D$920,3,0)</f>
        <v>0</v>
      </c>
      <c r="L78" s="56">
        <f>VLOOKUP(D78,'[1]Resumen Giros 2017'!B$6:E$920,4,0)</f>
        <v>0</v>
      </c>
      <c r="M78" s="56">
        <f>VLOOKUP(D78,'[1]Resumen Giros 2017'!B$6:F$920,5,0)</f>
        <v>45221252</v>
      </c>
      <c r="N78" s="56">
        <f>VLOOKUP(D78,'[1]Resumen Giros 2017'!B$6:G$920,6,0)</f>
        <v>0</v>
      </c>
      <c r="O78" s="56">
        <f>VLOOKUP(D78,'[1]Resumen Giros 2017'!B$6:H$920,7,0)</f>
        <v>11305313</v>
      </c>
      <c r="P78" s="56">
        <f>VLOOKUP(D78,'[1]Resumen Giros 2017'!B$6:I$920,8,0)</f>
        <v>0</v>
      </c>
      <c r="Q78" s="56">
        <f>VLOOKUP(D78,'[1]Resumen Giros 2017'!B$6:J$920,9,0)</f>
        <v>0</v>
      </c>
      <c r="R78" s="56">
        <f>VLOOKUP(D78,'[1]Resumen Giros 2017'!B$5:K$920,10,0)</f>
        <v>0</v>
      </c>
      <c r="S78" s="56"/>
      <c r="T78" s="56"/>
      <c r="U78" s="56"/>
      <c r="V78" s="56">
        <f t="shared" si="0"/>
        <v>56526565</v>
      </c>
      <c r="W78" s="56" t="s">
        <v>38</v>
      </c>
    </row>
    <row r="79" spans="1:23" x14ac:dyDescent="0.2">
      <c r="A79" s="52" t="s">
        <v>729</v>
      </c>
      <c r="B79" s="53" t="s">
        <v>42</v>
      </c>
      <c r="C79" s="54" t="s">
        <v>257</v>
      </c>
      <c r="D79" s="55">
        <v>7301140708</v>
      </c>
      <c r="E79" s="55" t="s">
        <v>258</v>
      </c>
      <c r="F79" s="56">
        <v>15912205</v>
      </c>
      <c r="G79" s="57">
        <v>1</v>
      </c>
      <c r="H79" s="56">
        <v>7912205</v>
      </c>
      <c r="I79" s="56">
        <v>8000000</v>
      </c>
      <c r="J79" s="56">
        <f>VLOOKUP(D79,'[1]Resumen Giros 2017'!B$6:C$920,2,0)</f>
        <v>0</v>
      </c>
      <c r="K79" s="56">
        <f>VLOOKUP(D79,'[1]Resumen Giros 2017'!B$6:D$920,3,0)</f>
        <v>0</v>
      </c>
      <c r="L79" s="56">
        <f>VLOOKUP(D79,'[1]Resumen Giros 2017'!B$6:E$920,4,0)</f>
        <v>7912205</v>
      </c>
      <c r="M79" s="56">
        <f>VLOOKUP(D79,'[1]Resumen Giros 2017'!B$6:F$920,5,0)</f>
        <v>0</v>
      </c>
      <c r="N79" s="56">
        <f>VLOOKUP(D79,'[1]Resumen Giros 2017'!B$6:G$920,6,0)</f>
        <v>0</v>
      </c>
      <c r="O79" s="56">
        <f>VLOOKUP(D79,'[1]Resumen Giros 2017'!B$6:H$920,7,0)</f>
        <v>0</v>
      </c>
      <c r="P79" s="56">
        <f>VLOOKUP(D79,'[1]Resumen Giros 2017'!B$6:I$920,8,0)</f>
        <v>0</v>
      </c>
      <c r="Q79" s="56">
        <f>VLOOKUP(D79,'[1]Resumen Giros 2017'!B$6:J$920,9,0)</f>
        <v>0</v>
      </c>
      <c r="R79" s="56">
        <f>VLOOKUP(D79,'[1]Resumen Giros 2017'!B$5:K$920,10,0)</f>
        <v>0</v>
      </c>
      <c r="S79" s="56"/>
      <c r="T79" s="56"/>
      <c r="U79" s="56"/>
      <c r="V79" s="56">
        <f t="shared" si="0"/>
        <v>7912205</v>
      </c>
      <c r="W79" s="56" t="s">
        <v>38</v>
      </c>
    </row>
    <row r="80" spans="1:23" x14ac:dyDescent="0.2">
      <c r="A80" s="52" t="s">
        <v>729</v>
      </c>
      <c r="B80" s="53" t="s">
        <v>35</v>
      </c>
      <c r="C80" s="54" t="s">
        <v>275</v>
      </c>
      <c r="D80" s="55">
        <v>8306150701</v>
      </c>
      <c r="E80" s="55" t="s">
        <v>833</v>
      </c>
      <c r="F80" s="56">
        <v>185452278</v>
      </c>
      <c r="G80" s="57">
        <v>0.89999999892155547</v>
      </c>
      <c r="H80" s="56">
        <v>74180911</v>
      </c>
      <c r="I80" s="56">
        <v>92726139</v>
      </c>
      <c r="J80" s="56">
        <f>VLOOKUP(D80,'[1]Resumen Giros 2017'!B$6:C$920,2,0)</f>
        <v>0</v>
      </c>
      <c r="K80" s="56">
        <f>VLOOKUP(D80,'[1]Resumen Giros 2017'!B$6:D$920,3,0)</f>
        <v>0</v>
      </c>
      <c r="L80" s="56">
        <f>VLOOKUP(D80,'[1]Resumen Giros 2017'!B$6:E$920,4,0)</f>
        <v>0</v>
      </c>
      <c r="M80" s="56">
        <f>VLOOKUP(D80,'[1]Resumen Giros 2017'!B$6:F$920,5,0)</f>
        <v>0</v>
      </c>
      <c r="N80" s="56">
        <f>VLOOKUP(D80,'[1]Resumen Giros 2017'!B$6:G$920,6,0)</f>
        <v>0</v>
      </c>
      <c r="O80" s="56">
        <f>VLOOKUP(D80,'[1]Resumen Giros 2017'!B$6:H$920,7,0)</f>
        <v>0</v>
      </c>
      <c r="P80" s="56">
        <f>VLOOKUP(D80,'[1]Resumen Giros 2017'!B$6:I$920,8,0)</f>
        <v>0</v>
      </c>
      <c r="Q80" s="56">
        <f>VLOOKUP(D80,'[1]Resumen Giros 2017'!B$6:J$920,9,0)</f>
        <v>0</v>
      </c>
      <c r="R80" s="56">
        <f>VLOOKUP(D80,'[1]Resumen Giros 2017'!B$5:K$920,10,0)</f>
        <v>74180911</v>
      </c>
      <c r="S80" s="56"/>
      <c r="T80" s="56"/>
      <c r="U80" s="56"/>
      <c r="V80" s="56">
        <f t="shared" si="0"/>
        <v>74180911</v>
      </c>
      <c r="W80" s="56" t="s">
        <v>38</v>
      </c>
    </row>
    <row r="81" spans="1:23" x14ac:dyDescent="0.2">
      <c r="A81" s="52" t="s">
        <v>729</v>
      </c>
      <c r="B81" s="53" t="s">
        <v>35</v>
      </c>
      <c r="C81" s="54" t="s">
        <v>465</v>
      </c>
      <c r="D81" s="55">
        <v>8412150704</v>
      </c>
      <c r="E81" s="55" t="s">
        <v>639</v>
      </c>
      <c r="F81" s="56">
        <v>51963341</v>
      </c>
      <c r="G81" s="57">
        <v>0.9888038761787854</v>
      </c>
      <c r="H81" s="56">
        <v>25981671</v>
      </c>
      <c r="I81" s="56">
        <v>25981670</v>
      </c>
      <c r="J81" s="56">
        <f>VLOOKUP(D81,'[1]Resumen Giros 2017'!B$6:C$920,2,0)</f>
        <v>0</v>
      </c>
      <c r="K81" s="56">
        <f>VLOOKUP(D81,'[1]Resumen Giros 2017'!B$6:D$920,3,0)</f>
        <v>0</v>
      </c>
      <c r="L81" s="56">
        <f>VLOOKUP(D81,'[1]Resumen Giros 2017'!B$6:E$920,4,0)</f>
        <v>0</v>
      </c>
      <c r="M81" s="56">
        <f>VLOOKUP(D81,'[1]Resumen Giros 2017'!B$6:F$920,5,0)</f>
        <v>25399883</v>
      </c>
      <c r="N81" s="56">
        <f>VLOOKUP(D81,'[1]Resumen Giros 2017'!B$6:G$920,6,0)</f>
        <v>0</v>
      </c>
      <c r="O81" s="56">
        <f>VLOOKUP(D81,'[1]Resumen Giros 2017'!B$6:H$920,7,0)</f>
        <v>0</v>
      </c>
      <c r="P81" s="56">
        <f>VLOOKUP(D81,'[1]Resumen Giros 2017'!B$6:I$920,8,0)</f>
        <v>0</v>
      </c>
      <c r="Q81" s="56">
        <f>VLOOKUP(D81,'[1]Resumen Giros 2017'!B$6:J$920,9,0)</f>
        <v>0</v>
      </c>
      <c r="R81" s="56">
        <f>VLOOKUP(D81,'[1]Resumen Giros 2017'!B$5:K$920,10,0)</f>
        <v>0</v>
      </c>
      <c r="S81" s="56"/>
      <c r="T81" s="56"/>
      <c r="U81" s="56"/>
      <c r="V81" s="56">
        <f t="shared" si="0"/>
        <v>25399883</v>
      </c>
      <c r="W81" s="56" t="s">
        <v>38</v>
      </c>
    </row>
    <row r="82" spans="1:23" x14ac:dyDescent="0.2">
      <c r="A82" s="52" t="s">
        <v>729</v>
      </c>
      <c r="B82" s="53" t="s">
        <v>115</v>
      </c>
      <c r="C82" s="54" t="s">
        <v>116</v>
      </c>
      <c r="D82" s="55">
        <v>3302151007</v>
      </c>
      <c r="E82" s="55" t="s">
        <v>117</v>
      </c>
      <c r="F82" s="56">
        <v>40500000</v>
      </c>
      <c r="G82" s="57">
        <v>1</v>
      </c>
      <c r="H82" s="56">
        <v>4500000</v>
      </c>
      <c r="I82" s="56">
        <v>36000000</v>
      </c>
      <c r="J82" s="56">
        <f>VLOOKUP(D82,'[1]Resumen Giros 2017'!B$6:C$920,2,0)</f>
        <v>4500000</v>
      </c>
      <c r="K82" s="56">
        <f>VLOOKUP(D82,'[1]Resumen Giros 2017'!B$6:D$920,3,0)</f>
        <v>0</v>
      </c>
      <c r="L82" s="56">
        <f>VLOOKUP(D82,'[1]Resumen Giros 2017'!B$6:E$920,4,0)</f>
        <v>0</v>
      </c>
      <c r="M82" s="56">
        <f>VLOOKUP(D82,'[1]Resumen Giros 2017'!B$6:F$920,5,0)</f>
        <v>0</v>
      </c>
      <c r="N82" s="56">
        <f>VLOOKUP(D82,'[1]Resumen Giros 2017'!B$6:G$920,6,0)</f>
        <v>0</v>
      </c>
      <c r="O82" s="56">
        <f>VLOOKUP(D82,'[1]Resumen Giros 2017'!B$6:H$920,7,0)</f>
        <v>0</v>
      </c>
      <c r="P82" s="56">
        <f>VLOOKUP(D82,'[1]Resumen Giros 2017'!B$6:I$920,8,0)</f>
        <v>0</v>
      </c>
      <c r="Q82" s="56">
        <f>VLOOKUP(D82,'[1]Resumen Giros 2017'!B$6:J$920,9,0)</f>
        <v>0</v>
      </c>
      <c r="R82" s="56">
        <f>VLOOKUP(D82,'[1]Resumen Giros 2017'!B$5:K$920,10,0)</f>
        <v>0</v>
      </c>
      <c r="S82" s="56"/>
      <c r="T82" s="56"/>
      <c r="U82" s="56"/>
      <c r="V82" s="56">
        <f t="shared" si="0"/>
        <v>4500000</v>
      </c>
      <c r="W82" s="56" t="s">
        <v>38</v>
      </c>
    </row>
    <row r="83" spans="1:23" x14ac:dyDescent="0.2">
      <c r="A83" s="52" t="s">
        <v>729</v>
      </c>
      <c r="B83" s="53" t="s">
        <v>72</v>
      </c>
      <c r="C83" s="54" t="s">
        <v>118</v>
      </c>
      <c r="D83" s="55">
        <v>4103151006</v>
      </c>
      <c r="E83" s="55" t="s">
        <v>119</v>
      </c>
      <c r="F83" s="56">
        <v>46583333</v>
      </c>
      <c r="G83" s="57">
        <v>1</v>
      </c>
      <c r="H83" s="56">
        <v>15383333</v>
      </c>
      <c r="I83" s="56">
        <v>31200000</v>
      </c>
      <c r="J83" s="56">
        <f>VLOOKUP(D83,'[1]Resumen Giros 2017'!B$6:C$920,2,0)</f>
        <v>15383333</v>
      </c>
      <c r="K83" s="56">
        <f>VLOOKUP(D83,'[1]Resumen Giros 2017'!B$6:D$920,3,0)</f>
        <v>0</v>
      </c>
      <c r="L83" s="56">
        <f>VLOOKUP(D83,'[1]Resumen Giros 2017'!B$6:E$920,4,0)</f>
        <v>0</v>
      </c>
      <c r="M83" s="56">
        <f>VLOOKUP(D83,'[1]Resumen Giros 2017'!B$6:F$920,5,0)</f>
        <v>0</v>
      </c>
      <c r="N83" s="56">
        <f>VLOOKUP(D83,'[1]Resumen Giros 2017'!B$6:G$920,6,0)</f>
        <v>0</v>
      </c>
      <c r="O83" s="56">
        <f>VLOOKUP(D83,'[1]Resumen Giros 2017'!B$6:H$920,7,0)</f>
        <v>0</v>
      </c>
      <c r="P83" s="56">
        <f>VLOOKUP(D83,'[1]Resumen Giros 2017'!B$6:I$920,8,0)</f>
        <v>0</v>
      </c>
      <c r="Q83" s="56">
        <f>VLOOKUP(D83,'[1]Resumen Giros 2017'!B$6:J$920,9,0)</f>
        <v>0</v>
      </c>
      <c r="R83" s="56">
        <f>VLOOKUP(D83,'[1]Resumen Giros 2017'!B$5:K$920,10,0)</f>
        <v>0</v>
      </c>
      <c r="S83" s="56"/>
      <c r="T83" s="56"/>
      <c r="U83" s="56"/>
      <c r="V83" s="56">
        <f t="shared" si="0"/>
        <v>15383333</v>
      </c>
      <c r="W83" s="56" t="s">
        <v>38</v>
      </c>
    </row>
    <row r="84" spans="1:23" x14ac:dyDescent="0.2">
      <c r="A84" s="52" t="s">
        <v>729</v>
      </c>
      <c r="B84" s="53">
        <v>10</v>
      </c>
      <c r="C84" s="54" t="s">
        <v>127</v>
      </c>
      <c r="D84" s="55">
        <v>10105161006</v>
      </c>
      <c r="E84" s="55" t="s">
        <v>143</v>
      </c>
      <c r="F84" s="56">
        <v>48300000</v>
      </c>
      <c r="G84" s="57">
        <v>1</v>
      </c>
      <c r="H84" s="56">
        <v>20700000</v>
      </c>
      <c r="I84" s="56">
        <v>27600000</v>
      </c>
      <c r="J84" s="56">
        <f>VLOOKUP(D84,'[1]Resumen Giros 2017'!B$6:C$920,2,0)</f>
        <v>0</v>
      </c>
      <c r="K84" s="56">
        <f>VLOOKUP(D84,'[1]Resumen Giros 2017'!B$6:D$920,3,0)</f>
        <v>20700000</v>
      </c>
      <c r="L84" s="56">
        <f>VLOOKUP(D84,'[1]Resumen Giros 2017'!B$6:E$920,4,0)</f>
        <v>0</v>
      </c>
      <c r="M84" s="56">
        <f>VLOOKUP(D84,'[1]Resumen Giros 2017'!B$6:F$920,5,0)</f>
        <v>0</v>
      </c>
      <c r="N84" s="56">
        <f>VLOOKUP(D84,'[1]Resumen Giros 2017'!B$6:G$920,6,0)</f>
        <v>0</v>
      </c>
      <c r="O84" s="56">
        <f>VLOOKUP(D84,'[1]Resumen Giros 2017'!B$6:H$920,7,0)</f>
        <v>0</v>
      </c>
      <c r="P84" s="56">
        <f>VLOOKUP(D84,'[1]Resumen Giros 2017'!B$6:I$920,8,0)</f>
        <v>0</v>
      </c>
      <c r="Q84" s="56">
        <f>VLOOKUP(D84,'[1]Resumen Giros 2017'!B$6:J$920,9,0)</f>
        <v>0</v>
      </c>
      <c r="R84" s="56">
        <f>VLOOKUP(D84,'[1]Resumen Giros 2017'!B$5:K$920,10,0)</f>
        <v>0</v>
      </c>
      <c r="S84" s="56"/>
      <c r="T84" s="56"/>
      <c r="U84" s="56"/>
      <c r="V84" s="56">
        <f t="shared" si="0"/>
        <v>20700000</v>
      </c>
      <c r="W84" s="56" t="s">
        <v>38</v>
      </c>
    </row>
    <row r="85" spans="1:23" x14ac:dyDescent="0.2">
      <c r="A85" s="52" t="s">
        <v>729</v>
      </c>
      <c r="B85" s="53">
        <v>11</v>
      </c>
      <c r="C85" s="54" t="s">
        <v>144</v>
      </c>
      <c r="D85" s="55">
        <v>11203151005</v>
      </c>
      <c r="E85" s="55" t="s">
        <v>145</v>
      </c>
      <c r="F85" s="56">
        <v>44400000</v>
      </c>
      <c r="G85" s="57">
        <v>1</v>
      </c>
      <c r="H85" s="56">
        <v>14800000</v>
      </c>
      <c r="I85" s="56">
        <v>29600000</v>
      </c>
      <c r="J85" s="56">
        <f>VLOOKUP(D85,'[1]Resumen Giros 2017'!B$6:C$920,2,0)</f>
        <v>0</v>
      </c>
      <c r="K85" s="56">
        <f>VLOOKUP(D85,'[1]Resumen Giros 2017'!B$6:D$920,3,0)</f>
        <v>14800000</v>
      </c>
      <c r="L85" s="56">
        <f>VLOOKUP(D85,'[1]Resumen Giros 2017'!B$6:E$920,4,0)</f>
        <v>0</v>
      </c>
      <c r="M85" s="56">
        <f>VLOOKUP(D85,'[1]Resumen Giros 2017'!B$6:F$920,5,0)</f>
        <v>0</v>
      </c>
      <c r="N85" s="56">
        <f>VLOOKUP(D85,'[1]Resumen Giros 2017'!B$6:G$920,6,0)</f>
        <v>0</v>
      </c>
      <c r="O85" s="56">
        <f>VLOOKUP(D85,'[1]Resumen Giros 2017'!B$6:H$920,7,0)</f>
        <v>0</v>
      </c>
      <c r="P85" s="56">
        <f>VLOOKUP(D85,'[1]Resumen Giros 2017'!B$6:I$920,8,0)</f>
        <v>0</v>
      </c>
      <c r="Q85" s="56">
        <f>VLOOKUP(D85,'[1]Resumen Giros 2017'!B$6:J$920,9,0)</f>
        <v>0</v>
      </c>
      <c r="R85" s="56">
        <f>VLOOKUP(D85,'[1]Resumen Giros 2017'!B$5:K$920,10,0)</f>
        <v>0</v>
      </c>
      <c r="S85" s="56"/>
      <c r="T85" s="56"/>
      <c r="U85" s="56"/>
      <c r="V85" s="56">
        <f t="shared" si="0"/>
        <v>14800000</v>
      </c>
      <c r="W85" s="56" t="s">
        <v>38</v>
      </c>
    </row>
    <row r="86" spans="1:23" x14ac:dyDescent="0.2">
      <c r="A86" s="52" t="s">
        <v>729</v>
      </c>
      <c r="B86" s="53">
        <v>13</v>
      </c>
      <c r="C86" s="54" t="s">
        <v>146</v>
      </c>
      <c r="D86" s="55">
        <v>13108151004</v>
      </c>
      <c r="E86" s="55" t="s">
        <v>147</v>
      </c>
      <c r="F86" s="56">
        <v>49159992</v>
      </c>
      <c r="G86" s="57">
        <v>1</v>
      </c>
      <c r="H86" s="56">
        <v>16386664</v>
      </c>
      <c r="I86" s="56">
        <v>32773328</v>
      </c>
      <c r="J86" s="56">
        <f>VLOOKUP(D86,'[1]Resumen Giros 2017'!B$6:C$920,2,0)</f>
        <v>0</v>
      </c>
      <c r="K86" s="56">
        <f>VLOOKUP(D86,'[1]Resumen Giros 2017'!B$6:D$920,3,0)</f>
        <v>12289998</v>
      </c>
      <c r="L86" s="56">
        <f>VLOOKUP(D86,'[1]Resumen Giros 2017'!B$6:E$920,4,0)</f>
        <v>4096666</v>
      </c>
      <c r="M86" s="56">
        <f>VLOOKUP(D86,'[1]Resumen Giros 2017'!B$6:F$920,5,0)</f>
        <v>0</v>
      </c>
      <c r="N86" s="56">
        <f>VLOOKUP(D86,'[1]Resumen Giros 2017'!B$6:G$920,6,0)</f>
        <v>0</v>
      </c>
      <c r="O86" s="56">
        <f>VLOOKUP(D86,'[1]Resumen Giros 2017'!B$6:H$920,7,0)</f>
        <v>0</v>
      </c>
      <c r="P86" s="56">
        <f>VLOOKUP(D86,'[1]Resumen Giros 2017'!B$6:I$920,8,0)</f>
        <v>0</v>
      </c>
      <c r="Q86" s="56">
        <f>VLOOKUP(D86,'[1]Resumen Giros 2017'!B$6:J$920,9,0)</f>
        <v>0</v>
      </c>
      <c r="R86" s="56">
        <f>VLOOKUP(D86,'[1]Resumen Giros 2017'!B$5:K$920,10,0)</f>
        <v>0</v>
      </c>
      <c r="S86" s="56"/>
      <c r="T86" s="56"/>
      <c r="U86" s="56"/>
      <c r="V86" s="56">
        <f t="shared" si="0"/>
        <v>16386664</v>
      </c>
      <c r="W86" s="56" t="s">
        <v>38</v>
      </c>
    </row>
    <row r="87" spans="1:23" x14ac:dyDescent="0.2">
      <c r="A87" s="52" t="s">
        <v>729</v>
      </c>
      <c r="B87" s="53" t="s">
        <v>35</v>
      </c>
      <c r="C87" s="54" t="s">
        <v>259</v>
      </c>
      <c r="D87" s="55">
        <v>8419150711</v>
      </c>
      <c r="E87" s="55" t="s">
        <v>260</v>
      </c>
      <c r="F87" s="56">
        <v>182451748</v>
      </c>
      <c r="G87" s="57">
        <v>0.84992138853062671</v>
      </c>
      <c r="H87" s="56">
        <v>79804711</v>
      </c>
      <c r="I87" s="56">
        <v>91225874</v>
      </c>
      <c r="J87" s="56">
        <f>VLOOKUP(D87,'[1]Resumen Giros 2017'!B$6:C$920,2,0)</f>
        <v>0</v>
      </c>
      <c r="K87" s="56">
        <f>VLOOKUP(D87,'[1]Resumen Giros 2017'!B$6:D$920,3,0)</f>
        <v>0</v>
      </c>
      <c r="L87" s="56">
        <f>VLOOKUP(D87,'[1]Resumen Giros 2017'!B$6:E$920,4,0)</f>
        <v>63843769</v>
      </c>
      <c r="M87" s="56">
        <f>VLOOKUP(D87,'[1]Resumen Giros 2017'!B$6:F$920,5,0)</f>
        <v>0</v>
      </c>
      <c r="N87" s="56">
        <f>VLOOKUP(D87,'[1]Resumen Giros 2017'!B$6:G$920,6,0)</f>
        <v>0</v>
      </c>
      <c r="O87" s="56">
        <f>VLOOKUP(D87,'[1]Resumen Giros 2017'!B$6:H$920,7,0)</f>
        <v>0</v>
      </c>
      <c r="P87" s="56">
        <f>VLOOKUP(D87,'[1]Resumen Giros 2017'!B$6:I$920,8,0)</f>
        <v>0</v>
      </c>
      <c r="Q87" s="56">
        <f>VLOOKUP(D87,'[1]Resumen Giros 2017'!B$6:J$920,9,0)</f>
        <v>0</v>
      </c>
      <c r="R87" s="56">
        <f>VLOOKUP(D87,'[1]Resumen Giros 2017'!B$5:K$920,10,0)</f>
        <v>0</v>
      </c>
      <c r="S87" s="56"/>
      <c r="T87" s="56"/>
      <c r="U87" s="56"/>
      <c r="V87" s="56">
        <f t="shared" si="0"/>
        <v>63843769</v>
      </c>
      <c r="W87" s="56" t="s">
        <v>38</v>
      </c>
    </row>
    <row r="88" spans="1:23" x14ac:dyDescent="0.2">
      <c r="A88" s="52" t="s">
        <v>729</v>
      </c>
      <c r="B88" s="53">
        <v>13</v>
      </c>
      <c r="C88" s="54" t="s">
        <v>640</v>
      </c>
      <c r="D88" s="55">
        <v>13105160704</v>
      </c>
      <c r="E88" s="55" t="s">
        <v>641</v>
      </c>
      <c r="F88" s="56">
        <v>196576406</v>
      </c>
      <c r="G88" s="57">
        <v>0.89999999796516783</v>
      </c>
      <c r="H88" s="56">
        <v>78630562</v>
      </c>
      <c r="I88" s="56">
        <v>98288203</v>
      </c>
      <c r="J88" s="56">
        <f>VLOOKUP(D88,'[1]Resumen Giros 2017'!B$6:C$920,2,0)</f>
        <v>0</v>
      </c>
      <c r="K88" s="56">
        <f>VLOOKUP(D88,'[1]Resumen Giros 2017'!B$6:D$920,3,0)</f>
        <v>0</v>
      </c>
      <c r="L88" s="56">
        <f>VLOOKUP(D88,'[1]Resumen Giros 2017'!B$6:E$920,4,0)</f>
        <v>0</v>
      </c>
      <c r="M88" s="56">
        <f>VLOOKUP(D88,'[1]Resumen Giros 2017'!B$6:F$920,5,0)</f>
        <v>62904450</v>
      </c>
      <c r="N88" s="56">
        <f>VLOOKUP(D88,'[1]Resumen Giros 2017'!B$6:G$920,6,0)</f>
        <v>0</v>
      </c>
      <c r="O88" s="56">
        <f>VLOOKUP(D88,'[1]Resumen Giros 2017'!B$6:H$920,7,0)</f>
        <v>0</v>
      </c>
      <c r="P88" s="56">
        <f>VLOOKUP(D88,'[1]Resumen Giros 2017'!B$6:I$920,8,0)</f>
        <v>15726112</v>
      </c>
      <c r="Q88" s="56">
        <f>VLOOKUP(D88,'[1]Resumen Giros 2017'!B$6:J$920,9,0)</f>
        <v>0</v>
      </c>
      <c r="R88" s="56">
        <f>VLOOKUP(D88,'[1]Resumen Giros 2017'!B$5:K$920,10,0)</f>
        <v>0</v>
      </c>
      <c r="S88" s="56"/>
      <c r="T88" s="56"/>
      <c r="U88" s="56"/>
      <c r="V88" s="56">
        <f t="shared" si="0"/>
        <v>78630562</v>
      </c>
      <c r="W88" s="56" t="s">
        <v>38</v>
      </c>
    </row>
    <row r="89" spans="1:23" x14ac:dyDescent="0.2">
      <c r="A89" s="52" t="s">
        <v>729</v>
      </c>
      <c r="B89" s="53" t="s">
        <v>72</v>
      </c>
      <c r="C89" s="54" t="s">
        <v>434</v>
      </c>
      <c r="D89" s="55">
        <v>4104140702</v>
      </c>
      <c r="E89" s="55" t="s">
        <v>642</v>
      </c>
      <c r="F89" s="56">
        <v>120766612</v>
      </c>
      <c r="G89" s="57">
        <v>0.88066999842638627</v>
      </c>
      <c r="H89" s="56">
        <v>53851840</v>
      </c>
      <c r="I89" s="56">
        <v>53852680</v>
      </c>
      <c r="J89" s="56">
        <f>VLOOKUP(D89,'[1]Resumen Giros 2017'!B$6:C$920,2,0)</f>
        <v>0</v>
      </c>
      <c r="K89" s="56">
        <f>VLOOKUP(D89,'[1]Resumen Giros 2017'!B$6:D$920,3,0)</f>
        <v>0</v>
      </c>
      <c r="L89" s="56">
        <f>VLOOKUP(D89,'[1]Resumen Giros 2017'!B$6:E$920,4,0)</f>
        <v>0</v>
      </c>
      <c r="M89" s="56">
        <f>VLOOKUP(D89,'[1]Resumen Giros 2017'!B$6:F$920,5,0)</f>
        <v>43081472</v>
      </c>
      <c r="N89" s="56">
        <f>VLOOKUP(D89,'[1]Resumen Giros 2017'!B$6:G$920,6,0)</f>
        <v>4421380</v>
      </c>
      <c r="O89" s="56">
        <f>VLOOKUP(D89,'[1]Resumen Giros 2017'!B$6:H$920,7,0)</f>
        <v>0</v>
      </c>
      <c r="P89" s="56">
        <f>VLOOKUP(D89,'[1]Resumen Giros 2017'!B$6:I$920,8,0)</f>
        <v>0</v>
      </c>
      <c r="Q89" s="56">
        <f>VLOOKUP(D89,'[1]Resumen Giros 2017'!B$6:J$920,9,0)</f>
        <v>5000000</v>
      </c>
      <c r="R89" s="56">
        <f>VLOOKUP(D89,'[1]Resumen Giros 2017'!B$5:K$920,10,0)</f>
        <v>0</v>
      </c>
      <c r="S89" s="56"/>
      <c r="T89" s="56"/>
      <c r="U89" s="56"/>
      <c r="V89" s="56">
        <f t="shared" si="0"/>
        <v>52502852</v>
      </c>
      <c r="W89" s="56" t="s">
        <v>38</v>
      </c>
    </row>
    <row r="90" spans="1:23" x14ac:dyDescent="0.2">
      <c r="A90" s="52" t="s">
        <v>729</v>
      </c>
      <c r="B90" s="53">
        <v>14</v>
      </c>
      <c r="C90" s="54" t="s">
        <v>148</v>
      </c>
      <c r="D90" s="55">
        <v>14201151002</v>
      </c>
      <c r="E90" s="55" t="s">
        <v>149</v>
      </c>
      <c r="F90" s="56">
        <v>52800000</v>
      </c>
      <c r="G90" s="57">
        <v>1</v>
      </c>
      <c r="H90" s="56">
        <v>17600000</v>
      </c>
      <c r="I90" s="56">
        <v>35200000</v>
      </c>
      <c r="J90" s="56">
        <f>VLOOKUP(D90,'[1]Resumen Giros 2017'!B$6:C$920,2,0)</f>
        <v>0</v>
      </c>
      <c r="K90" s="56">
        <f>VLOOKUP(D90,'[1]Resumen Giros 2017'!B$6:D$920,3,0)</f>
        <v>17600000</v>
      </c>
      <c r="L90" s="56">
        <f>VLOOKUP(D90,'[1]Resumen Giros 2017'!B$6:E$920,4,0)</f>
        <v>0</v>
      </c>
      <c r="M90" s="56">
        <f>VLOOKUP(D90,'[1]Resumen Giros 2017'!B$6:F$920,5,0)</f>
        <v>0</v>
      </c>
      <c r="N90" s="56">
        <f>VLOOKUP(D90,'[1]Resumen Giros 2017'!B$6:G$920,6,0)</f>
        <v>0</v>
      </c>
      <c r="O90" s="56">
        <f>VLOOKUP(D90,'[1]Resumen Giros 2017'!B$6:H$920,7,0)</f>
        <v>0</v>
      </c>
      <c r="P90" s="56">
        <f>VLOOKUP(D90,'[1]Resumen Giros 2017'!B$6:I$920,8,0)</f>
        <v>0</v>
      </c>
      <c r="Q90" s="56">
        <f>VLOOKUP(D90,'[1]Resumen Giros 2017'!B$6:J$920,9,0)</f>
        <v>0</v>
      </c>
      <c r="R90" s="56">
        <f>VLOOKUP(D90,'[1]Resumen Giros 2017'!B$5:K$920,10,0)</f>
        <v>0</v>
      </c>
      <c r="S90" s="56"/>
      <c r="T90" s="56"/>
      <c r="U90" s="56"/>
      <c r="V90" s="56">
        <f t="shared" si="0"/>
        <v>17600000</v>
      </c>
      <c r="W90" s="56" t="s">
        <v>38</v>
      </c>
    </row>
    <row r="91" spans="1:23" x14ac:dyDescent="0.2">
      <c r="A91" s="52" t="s">
        <v>729</v>
      </c>
      <c r="B91" s="53" t="s">
        <v>42</v>
      </c>
      <c r="C91" s="54" t="s">
        <v>105</v>
      </c>
      <c r="D91" s="55">
        <v>7306151002</v>
      </c>
      <c r="E91" s="55" t="s">
        <v>261</v>
      </c>
      <c r="F91" s="56">
        <v>48720000</v>
      </c>
      <c r="G91" s="57">
        <v>1</v>
      </c>
      <c r="H91" s="56">
        <v>16240000</v>
      </c>
      <c r="I91" s="56">
        <v>32480000</v>
      </c>
      <c r="J91" s="56">
        <f>VLOOKUP(D91,'[1]Resumen Giros 2017'!B$6:C$920,2,0)</f>
        <v>0</v>
      </c>
      <c r="K91" s="56">
        <f>VLOOKUP(D91,'[1]Resumen Giros 2017'!B$6:D$920,3,0)</f>
        <v>0</v>
      </c>
      <c r="L91" s="56">
        <f>VLOOKUP(D91,'[1]Resumen Giros 2017'!B$6:E$920,4,0)</f>
        <v>16240000</v>
      </c>
      <c r="M91" s="56">
        <f>VLOOKUP(D91,'[1]Resumen Giros 2017'!B$6:F$920,5,0)</f>
        <v>0</v>
      </c>
      <c r="N91" s="56">
        <f>VLOOKUP(D91,'[1]Resumen Giros 2017'!B$6:G$920,6,0)</f>
        <v>0</v>
      </c>
      <c r="O91" s="56">
        <f>VLOOKUP(D91,'[1]Resumen Giros 2017'!B$6:H$920,7,0)</f>
        <v>0</v>
      </c>
      <c r="P91" s="56">
        <f>VLOOKUP(D91,'[1]Resumen Giros 2017'!B$6:I$920,8,0)</f>
        <v>0</v>
      </c>
      <c r="Q91" s="56">
        <f>VLOOKUP(D91,'[1]Resumen Giros 2017'!B$6:J$920,9,0)</f>
        <v>0</v>
      </c>
      <c r="R91" s="56">
        <f>VLOOKUP(D91,'[1]Resumen Giros 2017'!B$5:K$920,10,0)</f>
        <v>0</v>
      </c>
      <c r="S91" s="56"/>
      <c r="T91" s="56"/>
      <c r="U91" s="56"/>
      <c r="V91" s="56">
        <f t="shared" ref="V91:V154" si="1">SUM(J91:U91)</f>
        <v>16240000</v>
      </c>
      <c r="W91" s="56" t="s">
        <v>38</v>
      </c>
    </row>
    <row r="92" spans="1:23" x14ac:dyDescent="0.2">
      <c r="A92" s="52" t="s">
        <v>729</v>
      </c>
      <c r="B92" s="53">
        <v>14</v>
      </c>
      <c r="C92" s="54" t="s">
        <v>207</v>
      </c>
      <c r="D92" s="55">
        <v>14101161005</v>
      </c>
      <c r="E92" s="55" t="s">
        <v>262</v>
      </c>
      <c r="F92" s="56">
        <v>38400000</v>
      </c>
      <c r="G92" s="57">
        <v>1</v>
      </c>
      <c r="H92" s="56">
        <v>12800000</v>
      </c>
      <c r="I92" s="56">
        <v>25600000</v>
      </c>
      <c r="J92" s="56">
        <f>VLOOKUP(D92,'[1]Resumen Giros 2017'!B$6:C$920,2,0)</f>
        <v>0</v>
      </c>
      <c r="K92" s="56">
        <f>VLOOKUP(D92,'[1]Resumen Giros 2017'!B$6:D$920,3,0)</f>
        <v>0</v>
      </c>
      <c r="L92" s="56">
        <f>VLOOKUP(D92,'[1]Resumen Giros 2017'!B$6:E$920,4,0)</f>
        <v>12800000</v>
      </c>
      <c r="M92" s="56">
        <f>VLOOKUP(D92,'[1]Resumen Giros 2017'!B$6:F$920,5,0)</f>
        <v>0</v>
      </c>
      <c r="N92" s="56">
        <f>VLOOKUP(D92,'[1]Resumen Giros 2017'!B$6:G$920,6,0)</f>
        <v>0</v>
      </c>
      <c r="O92" s="56">
        <f>VLOOKUP(D92,'[1]Resumen Giros 2017'!B$6:H$920,7,0)</f>
        <v>0</v>
      </c>
      <c r="P92" s="56">
        <f>VLOOKUP(D92,'[1]Resumen Giros 2017'!B$6:I$920,8,0)</f>
        <v>0</v>
      </c>
      <c r="Q92" s="56">
        <f>VLOOKUP(D92,'[1]Resumen Giros 2017'!B$6:J$920,9,0)</f>
        <v>0</v>
      </c>
      <c r="R92" s="56">
        <f>VLOOKUP(D92,'[1]Resumen Giros 2017'!B$5:K$920,10,0)</f>
        <v>0</v>
      </c>
      <c r="S92" s="56"/>
      <c r="T92" s="56"/>
      <c r="U92" s="56"/>
      <c r="V92" s="56">
        <f t="shared" si="1"/>
        <v>12800000</v>
      </c>
      <c r="W92" s="56" t="s">
        <v>38</v>
      </c>
    </row>
    <row r="93" spans="1:23" x14ac:dyDescent="0.2">
      <c r="A93" s="52" t="s">
        <v>729</v>
      </c>
      <c r="B93" s="53">
        <v>14</v>
      </c>
      <c r="C93" s="54" t="s">
        <v>148</v>
      </c>
      <c r="D93" s="55">
        <v>14201150401</v>
      </c>
      <c r="E93" s="55" t="s">
        <v>753</v>
      </c>
      <c r="F93" s="56">
        <v>14494200</v>
      </c>
      <c r="G93" s="57">
        <v>0.96521367167556682</v>
      </c>
      <c r="H93" s="56">
        <v>7247100</v>
      </c>
      <c r="I93" s="56">
        <v>7247100</v>
      </c>
      <c r="J93" s="56">
        <f>VLOOKUP(D93,'[1]Resumen Giros 2017'!B$6:C$920,2,0)</f>
        <v>0</v>
      </c>
      <c r="K93" s="56">
        <f>VLOOKUP(D93,'[1]Resumen Giros 2017'!B$6:D$920,3,0)</f>
        <v>0</v>
      </c>
      <c r="L93" s="56">
        <f>VLOOKUP(D93,'[1]Resumen Giros 2017'!B$6:E$920,4,0)</f>
        <v>0</v>
      </c>
      <c r="M93" s="56">
        <f>VLOOKUP(D93,'[1]Resumen Giros 2017'!B$6:F$920,5,0)</f>
        <v>0</v>
      </c>
      <c r="N93" s="56">
        <f>VLOOKUP(D93,'[1]Resumen Giros 2017'!B$6:G$920,6,0)</f>
        <v>0</v>
      </c>
      <c r="O93" s="56">
        <f>VLOOKUP(D93,'[1]Resumen Giros 2017'!B$6:H$920,7,0)</f>
        <v>0</v>
      </c>
      <c r="P93" s="56">
        <f>VLOOKUP(D93,'[1]Resumen Giros 2017'!B$6:I$920,8,0)</f>
        <v>6742900</v>
      </c>
      <c r="Q93" s="56">
        <f>VLOOKUP(D93,'[1]Resumen Giros 2017'!B$6:J$920,9,0)</f>
        <v>0</v>
      </c>
      <c r="R93" s="56">
        <f>VLOOKUP(D93,'[1]Resumen Giros 2017'!B$5:K$920,10,0)</f>
        <v>0</v>
      </c>
      <c r="S93" s="56"/>
      <c r="T93" s="56"/>
      <c r="U93" s="56"/>
      <c r="V93" s="56">
        <f t="shared" si="1"/>
        <v>6742900</v>
      </c>
      <c r="W93" s="56" t="s">
        <v>38</v>
      </c>
    </row>
    <row r="94" spans="1:23" x14ac:dyDescent="0.2">
      <c r="A94" s="52" t="s">
        <v>729</v>
      </c>
      <c r="B94" s="53" t="s">
        <v>39</v>
      </c>
      <c r="C94" s="54" t="s">
        <v>150</v>
      </c>
      <c r="D94" s="55">
        <v>9201151004</v>
      </c>
      <c r="E94" s="55" t="s">
        <v>151</v>
      </c>
      <c r="F94" s="56">
        <v>79200000</v>
      </c>
      <c r="G94" s="57">
        <v>1</v>
      </c>
      <c r="H94" s="56">
        <v>26928000</v>
      </c>
      <c r="I94" s="56">
        <v>52272000</v>
      </c>
      <c r="J94" s="56">
        <f>VLOOKUP(D94,'[1]Resumen Giros 2017'!B$6:C$920,2,0)</f>
        <v>0</v>
      </c>
      <c r="K94" s="56">
        <f>VLOOKUP(D94,'[1]Resumen Giros 2017'!B$6:D$920,3,0)</f>
        <v>16200000</v>
      </c>
      <c r="L94" s="56">
        <f>VLOOKUP(D94,'[1]Resumen Giros 2017'!B$6:E$920,4,0)</f>
        <v>0</v>
      </c>
      <c r="M94" s="56">
        <f>VLOOKUP(D94,'[1]Resumen Giros 2017'!B$6:F$920,5,0)</f>
        <v>0</v>
      </c>
      <c r="N94" s="56">
        <f>VLOOKUP(D94,'[1]Resumen Giros 2017'!B$6:G$920,6,0)</f>
        <v>10728000</v>
      </c>
      <c r="O94" s="56">
        <f>VLOOKUP(D94,'[1]Resumen Giros 2017'!B$6:H$920,7,0)</f>
        <v>0</v>
      </c>
      <c r="P94" s="56">
        <f>VLOOKUP(D94,'[1]Resumen Giros 2017'!B$6:I$920,8,0)</f>
        <v>0</v>
      </c>
      <c r="Q94" s="56">
        <f>VLOOKUP(D94,'[1]Resumen Giros 2017'!B$6:J$920,9,0)</f>
        <v>0</v>
      </c>
      <c r="R94" s="56">
        <f>VLOOKUP(D94,'[1]Resumen Giros 2017'!B$5:K$920,10,0)</f>
        <v>0</v>
      </c>
      <c r="S94" s="56"/>
      <c r="T94" s="56"/>
      <c r="U94" s="56"/>
      <c r="V94" s="56">
        <f t="shared" si="1"/>
        <v>26928000</v>
      </c>
      <c r="W94" s="56" t="s">
        <v>38</v>
      </c>
    </row>
    <row r="95" spans="1:23" x14ac:dyDescent="0.2">
      <c r="A95" s="52" t="s">
        <v>729</v>
      </c>
      <c r="B95" s="53" t="s">
        <v>39</v>
      </c>
      <c r="C95" s="54" t="s">
        <v>263</v>
      </c>
      <c r="D95" s="55">
        <v>9202151004</v>
      </c>
      <c r="E95" s="55" t="s">
        <v>264</v>
      </c>
      <c r="F95" s="56">
        <v>48000000</v>
      </c>
      <c r="G95" s="57">
        <v>0.8</v>
      </c>
      <c r="H95" s="56">
        <v>22656000</v>
      </c>
      <c r="I95" s="56">
        <v>25344000</v>
      </c>
      <c r="J95" s="56">
        <f>VLOOKUP(D95,'[1]Resumen Giros 2017'!B$6:C$920,2,0)</f>
        <v>0</v>
      </c>
      <c r="K95" s="56">
        <f>VLOOKUP(D95,'[1]Resumen Giros 2017'!B$6:D$920,3,0)</f>
        <v>0</v>
      </c>
      <c r="L95" s="56">
        <f>VLOOKUP(D95,'[1]Resumen Giros 2017'!B$6:E$920,4,0)</f>
        <v>13056000</v>
      </c>
      <c r="M95" s="56">
        <f>VLOOKUP(D95,'[1]Resumen Giros 2017'!B$6:F$920,5,0)</f>
        <v>0</v>
      </c>
      <c r="N95" s="56">
        <f>VLOOKUP(D95,'[1]Resumen Giros 2017'!B$6:G$920,6,0)</f>
        <v>0</v>
      </c>
      <c r="O95" s="56">
        <f>VLOOKUP(D95,'[1]Resumen Giros 2017'!B$6:H$920,7,0)</f>
        <v>0</v>
      </c>
      <c r="P95" s="56">
        <f>VLOOKUP(D95,'[1]Resumen Giros 2017'!B$6:I$920,8,0)</f>
        <v>0</v>
      </c>
      <c r="Q95" s="56">
        <f>VLOOKUP(D95,'[1]Resumen Giros 2017'!B$6:J$920,9,0)</f>
        <v>0</v>
      </c>
      <c r="R95" s="56">
        <f>VLOOKUP(D95,'[1]Resumen Giros 2017'!B$5:K$920,10,0)</f>
        <v>0</v>
      </c>
      <c r="S95" s="56"/>
      <c r="T95" s="56"/>
      <c r="U95" s="56"/>
      <c r="V95" s="56">
        <f t="shared" si="1"/>
        <v>13056000</v>
      </c>
      <c r="W95" s="56" t="s">
        <v>38</v>
      </c>
    </row>
    <row r="96" spans="1:23" x14ac:dyDescent="0.2">
      <c r="A96" s="52" t="s">
        <v>729</v>
      </c>
      <c r="B96" s="53" t="s">
        <v>39</v>
      </c>
      <c r="C96" s="54" t="s">
        <v>152</v>
      </c>
      <c r="D96" s="55">
        <v>9105151002</v>
      </c>
      <c r="E96" s="55" t="s">
        <v>153</v>
      </c>
      <c r="F96" s="56">
        <v>23940000</v>
      </c>
      <c r="G96" s="57">
        <v>1</v>
      </c>
      <c r="H96" s="56">
        <v>14459760</v>
      </c>
      <c r="I96" s="56">
        <v>9480240</v>
      </c>
      <c r="J96" s="56">
        <f>VLOOKUP(D96,'[1]Resumen Giros 2017'!B$6:C$920,2,0)</f>
        <v>0</v>
      </c>
      <c r="K96" s="56">
        <f>VLOOKUP(D96,'[1]Resumen Giros 2017'!B$6:D$920,3,0)</f>
        <v>4484760</v>
      </c>
      <c r="L96" s="56">
        <f>VLOOKUP(D96,'[1]Resumen Giros 2017'!B$6:E$920,4,0)</f>
        <v>4725000</v>
      </c>
      <c r="M96" s="56">
        <f>VLOOKUP(D96,'[1]Resumen Giros 2017'!B$6:F$920,5,0)</f>
        <v>5250000</v>
      </c>
      <c r="N96" s="56">
        <f>VLOOKUP(D96,'[1]Resumen Giros 2017'!B$6:G$920,6,0)</f>
        <v>0</v>
      </c>
      <c r="O96" s="56">
        <f>VLOOKUP(D96,'[1]Resumen Giros 2017'!B$6:H$920,7,0)</f>
        <v>0</v>
      </c>
      <c r="P96" s="56">
        <f>VLOOKUP(D96,'[1]Resumen Giros 2017'!B$6:I$920,8,0)</f>
        <v>0</v>
      </c>
      <c r="Q96" s="56">
        <f>VLOOKUP(D96,'[1]Resumen Giros 2017'!B$6:J$920,9,0)</f>
        <v>0</v>
      </c>
      <c r="R96" s="56">
        <f>VLOOKUP(D96,'[1]Resumen Giros 2017'!B$5:K$920,10,0)</f>
        <v>0</v>
      </c>
      <c r="S96" s="56"/>
      <c r="T96" s="56"/>
      <c r="U96" s="56"/>
      <c r="V96" s="56">
        <f t="shared" si="1"/>
        <v>14459760</v>
      </c>
      <c r="W96" s="56" t="s">
        <v>38</v>
      </c>
    </row>
    <row r="97" spans="1:23" x14ac:dyDescent="0.2">
      <c r="A97" s="52" t="s">
        <v>729</v>
      </c>
      <c r="B97" s="53" t="s">
        <v>39</v>
      </c>
      <c r="C97" s="54" t="s">
        <v>643</v>
      </c>
      <c r="D97" s="55">
        <v>9115161006</v>
      </c>
      <c r="E97" s="55" t="s">
        <v>644</v>
      </c>
      <c r="F97" s="56">
        <v>20400000</v>
      </c>
      <c r="G97" s="57">
        <v>1</v>
      </c>
      <c r="H97" s="56">
        <v>12321600</v>
      </c>
      <c r="I97" s="56">
        <v>8078400</v>
      </c>
      <c r="J97" s="56">
        <f>VLOOKUP(D97,'[1]Resumen Giros 2017'!B$6:C$920,2,0)</f>
        <v>0</v>
      </c>
      <c r="K97" s="56">
        <f>VLOOKUP(D97,'[1]Resumen Giros 2017'!B$6:D$920,3,0)</f>
        <v>0</v>
      </c>
      <c r="L97" s="56">
        <f>VLOOKUP(D97,'[1]Resumen Giros 2017'!B$6:E$920,4,0)</f>
        <v>0</v>
      </c>
      <c r="M97" s="56">
        <f>VLOOKUP(D97,'[1]Resumen Giros 2017'!B$6:F$920,5,0)</f>
        <v>0</v>
      </c>
      <c r="N97" s="56">
        <f>VLOOKUP(D97,'[1]Resumen Giros 2017'!B$6:G$920,6,0)</f>
        <v>4671600</v>
      </c>
      <c r="O97" s="56">
        <f>VLOOKUP(D97,'[1]Resumen Giros 2017'!B$6:H$920,7,0)</f>
        <v>0</v>
      </c>
      <c r="P97" s="56">
        <f>VLOOKUP(D97,'[1]Resumen Giros 2017'!B$6:I$920,8,0)</f>
        <v>7650000</v>
      </c>
      <c r="Q97" s="56">
        <f>VLOOKUP(D97,'[1]Resumen Giros 2017'!B$6:J$920,9,0)</f>
        <v>0</v>
      </c>
      <c r="R97" s="56">
        <f>VLOOKUP(D97,'[1]Resumen Giros 2017'!B$5:K$920,10,0)</f>
        <v>0</v>
      </c>
      <c r="S97" s="56"/>
      <c r="T97" s="56"/>
      <c r="U97" s="56"/>
      <c r="V97" s="56">
        <f t="shared" si="1"/>
        <v>12321600</v>
      </c>
      <c r="W97" s="56" t="s">
        <v>38</v>
      </c>
    </row>
    <row r="98" spans="1:23" x14ac:dyDescent="0.2">
      <c r="A98" s="52" t="s">
        <v>729</v>
      </c>
      <c r="B98" s="53" t="s">
        <v>39</v>
      </c>
      <c r="C98" s="54" t="s">
        <v>154</v>
      </c>
      <c r="D98" s="55">
        <v>9101141004</v>
      </c>
      <c r="E98" s="55" t="s">
        <v>155</v>
      </c>
      <c r="F98" s="56">
        <v>19200000</v>
      </c>
      <c r="G98" s="57">
        <v>1</v>
      </c>
      <c r="H98" s="56">
        <v>6528000</v>
      </c>
      <c r="I98" s="56">
        <v>12672000</v>
      </c>
      <c r="J98" s="56">
        <f>VLOOKUP(D98,'[1]Resumen Giros 2017'!B$6:C$920,2,0)</f>
        <v>0</v>
      </c>
      <c r="K98" s="56">
        <f>VLOOKUP(D98,'[1]Resumen Giros 2017'!B$6:D$920,3,0)</f>
        <v>5222400</v>
      </c>
      <c r="L98" s="56">
        <f>VLOOKUP(D98,'[1]Resumen Giros 2017'!B$6:E$920,4,0)</f>
        <v>0</v>
      </c>
      <c r="M98" s="56">
        <f>VLOOKUP(D98,'[1]Resumen Giros 2017'!B$6:F$920,5,0)</f>
        <v>0</v>
      </c>
      <c r="N98" s="56">
        <f>VLOOKUP(D98,'[1]Resumen Giros 2017'!B$6:G$920,6,0)</f>
        <v>0</v>
      </c>
      <c r="O98" s="56">
        <f>VLOOKUP(D98,'[1]Resumen Giros 2017'!B$6:H$920,7,0)</f>
        <v>1305600</v>
      </c>
      <c r="P98" s="56">
        <f>VLOOKUP(D98,'[1]Resumen Giros 2017'!B$6:I$920,8,0)</f>
        <v>0</v>
      </c>
      <c r="Q98" s="56">
        <f>VLOOKUP(D98,'[1]Resumen Giros 2017'!B$6:J$920,9,0)</f>
        <v>0</v>
      </c>
      <c r="R98" s="56">
        <f>VLOOKUP(D98,'[1]Resumen Giros 2017'!B$5:K$920,10,0)</f>
        <v>0</v>
      </c>
      <c r="S98" s="56"/>
      <c r="T98" s="56"/>
      <c r="U98" s="56"/>
      <c r="V98" s="56">
        <f t="shared" si="1"/>
        <v>6528000</v>
      </c>
      <c r="W98" s="56" t="s">
        <v>38</v>
      </c>
    </row>
    <row r="99" spans="1:23" x14ac:dyDescent="0.2">
      <c r="A99" s="52" t="s">
        <v>729</v>
      </c>
      <c r="B99" s="53" t="s">
        <v>39</v>
      </c>
      <c r="C99" s="54" t="s">
        <v>156</v>
      </c>
      <c r="D99" s="55">
        <v>9211151002</v>
      </c>
      <c r="E99" s="55" t="s">
        <v>157</v>
      </c>
      <c r="F99" s="56">
        <v>37200000</v>
      </c>
      <c r="G99" s="57">
        <v>1</v>
      </c>
      <c r="H99" s="56">
        <v>12648000</v>
      </c>
      <c r="I99" s="56">
        <v>24552000</v>
      </c>
      <c r="J99" s="56">
        <f>VLOOKUP(D99,'[1]Resumen Giros 2017'!B$6:C$920,2,0)</f>
        <v>0</v>
      </c>
      <c r="K99" s="56">
        <f>VLOOKUP(D99,'[1]Resumen Giros 2017'!B$6:D$920,3,0)</f>
        <v>12648000</v>
      </c>
      <c r="L99" s="56">
        <f>VLOOKUP(D99,'[1]Resumen Giros 2017'!B$6:E$920,4,0)</f>
        <v>0</v>
      </c>
      <c r="M99" s="56">
        <f>VLOOKUP(D99,'[1]Resumen Giros 2017'!B$6:F$920,5,0)</f>
        <v>0</v>
      </c>
      <c r="N99" s="56">
        <f>VLOOKUP(D99,'[1]Resumen Giros 2017'!B$6:G$920,6,0)</f>
        <v>0</v>
      </c>
      <c r="O99" s="56">
        <f>VLOOKUP(D99,'[1]Resumen Giros 2017'!B$6:H$920,7,0)</f>
        <v>0</v>
      </c>
      <c r="P99" s="56">
        <f>VLOOKUP(D99,'[1]Resumen Giros 2017'!B$6:I$920,8,0)</f>
        <v>0</v>
      </c>
      <c r="Q99" s="56">
        <f>VLOOKUP(D99,'[1]Resumen Giros 2017'!B$6:J$920,9,0)</f>
        <v>0</v>
      </c>
      <c r="R99" s="56">
        <f>VLOOKUP(D99,'[1]Resumen Giros 2017'!B$5:K$920,10,0)</f>
        <v>0</v>
      </c>
      <c r="S99" s="56"/>
      <c r="T99" s="56"/>
      <c r="U99" s="56"/>
      <c r="V99" s="56">
        <f t="shared" si="1"/>
        <v>12648000</v>
      </c>
      <c r="W99" s="56" t="s">
        <v>38</v>
      </c>
    </row>
    <row r="100" spans="1:23" x14ac:dyDescent="0.2">
      <c r="A100" s="52" t="s">
        <v>729</v>
      </c>
      <c r="B100" s="53">
        <v>10</v>
      </c>
      <c r="C100" s="54" t="s">
        <v>645</v>
      </c>
      <c r="D100" s="55">
        <v>10903161002</v>
      </c>
      <c r="E100" s="55" t="s">
        <v>646</v>
      </c>
      <c r="F100" s="56">
        <v>36960000</v>
      </c>
      <c r="G100" s="57">
        <v>1</v>
      </c>
      <c r="H100" s="56">
        <v>12566400</v>
      </c>
      <c r="I100" s="56">
        <v>24393600</v>
      </c>
      <c r="J100" s="56">
        <f>VLOOKUP(D100,'[1]Resumen Giros 2017'!B$6:C$920,2,0)</f>
        <v>0</v>
      </c>
      <c r="K100" s="56">
        <f>VLOOKUP(D100,'[1]Resumen Giros 2017'!B$6:D$920,3,0)</f>
        <v>0</v>
      </c>
      <c r="L100" s="56">
        <f>VLOOKUP(D100,'[1]Resumen Giros 2017'!B$6:E$920,4,0)</f>
        <v>0</v>
      </c>
      <c r="M100" s="56">
        <f>VLOOKUP(D100,'[1]Resumen Giros 2017'!B$6:F$920,5,0)</f>
        <v>12566400</v>
      </c>
      <c r="N100" s="56">
        <f>VLOOKUP(D100,'[1]Resumen Giros 2017'!B$6:G$920,6,0)</f>
        <v>0</v>
      </c>
      <c r="O100" s="56">
        <f>VLOOKUP(D100,'[1]Resumen Giros 2017'!B$6:H$920,7,0)</f>
        <v>0</v>
      </c>
      <c r="P100" s="56">
        <f>VLOOKUP(D100,'[1]Resumen Giros 2017'!B$6:I$920,8,0)</f>
        <v>0</v>
      </c>
      <c r="Q100" s="56">
        <f>VLOOKUP(D100,'[1]Resumen Giros 2017'!B$6:J$920,9,0)</f>
        <v>0</v>
      </c>
      <c r="R100" s="56">
        <f>VLOOKUP(D100,'[1]Resumen Giros 2017'!B$5:K$920,10,0)</f>
        <v>0</v>
      </c>
      <c r="S100" s="56"/>
      <c r="T100" s="56"/>
      <c r="U100" s="56"/>
      <c r="V100" s="56">
        <f t="shared" si="1"/>
        <v>12566400</v>
      </c>
      <c r="W100" s="56" t="s">
        <v>38</v>
      </c>
    </row>
    <row r="101" spans="1:23" x14ac:dyDescent="0.2">
      <c r="A101" s="52" t="s">
        <v>729</v>
      </c>
      <c r="B101" s="53">
        <v>10</v>
      </c>
      <c r="C101" s="54" t="s">
        <v>647</v>
      </c>
      <c r="D101" s="55">
        <v>10203141002</v>
      </c>
      <c r="E101" s="55" t="s">
        <v>648</v>
      </c>
      <c r="F101" s="56">
        <v>18000000</v>
      </c>
      <c r="G101" s="57">
        <v>1</v>
      </c>
      <c r="H101" s="56">
        <v>3600000</v>
      </c>
      <c r="I101" s="56">
        <v>14400000</v>
      </c>
      <c r="J101" s="56">
        <f>VLOOKUP(D101,'[1]Resumen Giros 2017'!B$6:C$920,2,0)</f>
        <v>0</v>
      </c>
      <c r="K101" s="56">
        <f>VLOOKUP(D101,'[1]Resumen Giros 2017'!B$6:D$920,3,0)</f>
        <v>0</v>
      </c>
      <c r="L101" s="56">
        <f>VLOOKUP(D101,'[1]Resumen Giros 2017'!B$6:E$920,4,0)</f>
        <v>0</v>
      </c>
      <c r="M101" s="56">
        <f>VLOOKUP(D101,'[1]Resumen Giros 2017'!B$6:F$920,5,0)</f>
        <v>0</v>
      </c>
      <c r="N101" s="56">
        <f>VLOOKUP(D101,'[1]Resumen Giros 2017'!B$6:G$920,6,0)</f>
        <v>3600000</v>
      </c>
      <c r="O101" s="56">
        <f>VLOOKUP(D101,'[1]Resumen Giros 2017'!B$6:H$920,7,0)</f>
        <v>0</v>
      </c>
      <c r="P101" s="56">
        <f>VLOOKUP(D101,'[1]Resumen Giros 2017'!B$6:I$920,8,0)</f>
        <v>0</v>
      </c>
      <c r="Q101" s="56">
        <f>VLOOKUP(D101,'[1]Resumen Giros 2017'!B$6:J$920,9,0)</f>
        <v>0</v>
      </c>
      <c r="R101" s="56">
        <f>VLOOKUP(D101,'[1]Resumen Giros 2017'!B$5:K$920,10,0)</f>
        <v>0</v>
      </c>
      <c r="S101" s="56"/>
      <c r="T101" s="56"/>
      <c r="U101" s="56"/>
      <c r="V101" s="56">
        <f t="shared" si="1"/>
        <v>3600000</v>
      </c>
      <c r="W101" s="56" t="s">
        <v>38</v>
      </c>
    </row>
    <row r="102" spans="1:23" x14ac:dyDescent="0.2">
      <c r="A102" s="52" t="s">
        <v>729</v>
      </c>
      <c r="B102" s="53">
        <v>11</v>
      </c>
      <c r="C102" s="54" t="s">
        <v>221</v>
      </c>
      <c r="D102" s="55">
        <v>11301151005</v>
      </c>
      <c r="E102" s="55" t="s">
        <v>649</v>
      </c>
      <c r="F102" s="56">
        <v>49806133</v>
      </c>
      <c r="G102" s="57">
        <v>1</v>
      </c>
      <c r="H102" s="56">
        <v>9961227</v>
      </c>
      <c r="I102" s="56">
        <v>39844906</v>
      </c>
      <c r="J102" s="56">
        <f>VLOOKUP(D102,'[1]Resumen Giros 2017'!B$6:C$920,2,0)</f>
        <v>0</v>
      </c>
      <c r="K102" s="56">
        <f>VLOOKUP(D102,'[1]Resumen Giros 2017'!B$6:D$920,3,0)</f>
        <v>0</v>
      </c>
      <c r="L102" s="56">
        <f>VLOOKUP(D102,'[1]Resumen Giros 2017'!B$6:E$920,4,0)</f>
        <v>0</v>
      </c>
      <c r="M102" s="56">
        <f>VLOOKUP(D102,'[1]Resumen Giros 2017'!B$6:F$920,5,0)</f>
        <v>0</v>
      </c>
      <c r="N102" s="56">
        <f>VLOOKUP(D102,'[1]Resumen Giros 2017'!B$6:G$920,6,0)</f>
        <v>9961227</v>
      </c>
      <c r="O102" s="56">
        <f>VLOOKUP(D102,'[1]Resumen Giros 2017'!B$6:H$920,7,0)</f>
        <v>0</v>
      </c>
      <c r="P102" s="56">
        <f>VLOOKUP(D102,'[1]Resumen Giros 2017'!B$6:I$920,8,0)</f>
        <v>0</v>
      </c>
      <c r="Q102" s="56">
        <f>VLOOKUP(D102,'[1]Resumen Giros 2017'!B$6:J$920,9,0)</f>
        <v>0</v>
      </c>
      <c r="R102" s="56">
        <f>VLOOKUP(D102,'[1]Resumen Giros 2017'!B$5:K$920,10,0)</f>
        <v>0</v>
      </c>
      <c r="S102" s="56"/>
      <c r="T102" s="56"/>
      <c r="U102" s="56"/>
      <c r="V102" s="56">
        <f t="shared" si="1"/>
        <v>9961227</v>
      </c>
      <c r="W102" s="56" t="s">
        <v>38</v>
      </c>
    </row>
    <row r="103" spans="1:23" x14ac:dyDescent="0.2">
      <c r="A103" s="52" t="s">
        <v>729</v>
      </c>
      <c r="B103" s="53" t="s">
        <v>107</v>
      </c>
      <c r="C103" s="54" t="s">
        <v>158</v>
      </c>
      <c r="D103" s="55">
        <v>2901151005</v>
      </c>
      <c r="E103" s="55" t="s">
        <v>159</v>
      </c>
      <c r="F103" s="56">
        <v>129780000</v>
      </c>
      <c r="G103" s="57">
        <v>1</v>
      </c>
      <c r="H103" s="56">
        <v>44125200</v>
      </c>
      <c r="I103" s="56">
        <v>85654800</v>
      </c>
      <c r="J103" s="56">
        <f>VLOOKUP(D103,'[1]Resumen Giros 2017'!B$6:C$920,2,0)</f>
        <v>0</v>
      </c>
      <c r="K103" s="56">
        <f>VLOOKUP(D103,'[1]Resumen Giros 2017'!B$6:D$920,3,0)</f>
        <v>44125200</v>
      </c>
      <c r="L103" s="56">
        <f>VLOOKUP(D103,'[1]Resumen Giros 2017'!B$6:E$920,4,0)</f>
        <v>0</v>
      </c>
      <c r="M103" s="56">
        <f>VLOOKUP(D103,'[1]Resumen Giros 2017'!B$6:F$920,5,0)</f>
        <v>0</v>
      </c>
      <c r="N103" s="56">
        <f>VLOOKUP(D103,'[1]Resumen Giros 2017'!B$6:G$920,6,0)</f>
        <v>0</v>
      </c>
      <c r="O103" s="56">
        <f>VLOOKUP(D103,'[1]Resumen Giros 2017'!B$6:H$920,7,0)</f>
        <v>0</v>
      </c>
      <c r="P103" s="56">
        <f>VLOOKUP(D103,'[1]Resumen Giros 2017'!B$6:I$920,8,0)</f>
        <v>0</v>
      </c>
      <c r="Q103" s="56">
        <f>VLOOKUP(D103,'[1]Resumen Giros 2017'!B$6:J$920,9,0)</f>
        <v>0</v>
      </c>
      <c r="R103" s="56">
        <f>VLOOKUP(D103,'[1]Resumen Giros 2017'!B$5:K$920,10,0)</f>
        <v>0</v>
      </c>
      <c r="S103" s="56"/>
      <c r="T103" s="56"/>
      <c r="U103" s="56"/>
      <c r="V103" s="56">
        <f t="shared" si="1"/>
        <v>44125200</v>
      </c>
      <c r="W103" s="56" t="s">
        <v>38</v>
      </c>
    </row>
    <row r="104" spans="1:23" x14ac:dyDescent="0.2">
      <c r="A104" s="52" t="s">
        <v>729</v>
      </c>
      <c r="B104" s="53" t="s">
        <v>115</v>
      </c>
      <c r="C104" s="54" t="s">
        <v>120</v>
      </c>
      <c r="D104" s="55">
        <v>3201151003</v>
      </c>
      <c r="E104" s="55" t="s">
        <v>121</v>
      </c>
      <c r="F104" s="56">
        <v>64200000</v>
      </c>
      <c r="G104" s="57">
        <v>1</v>
      </c>
      <c r="H104" s="56">
        <v>21828000</v>
      </c>
      <c r="I104" s="56">
        <v>42372000</v>
      </c>
      <c r="J104" s="56">
        <f>VLOOKUP(D104,'[1]Resumen Giros 2017'!B$6:C$920,2,0)</f>
        <v>21828000</v>
      </c>
      <c r="K104" s="56">
        <f>VLOOKUP(D104,'[1]Resumen Giros 2017'!B$6:D$920,3,0)</f>
        <v>0</v>
      </c>
      <c r="L104" s="56">
        <f>VLOOKUP(D104,'[1]Resumen Giros 2017'!B$6:E$920,4,0)</f>
        <v>0</v>
      </c>
      <c r="M104" s="56">
        <f>VLOOKUP(D104,'[1]Resumen Giros 2017'!B$6:F$920,5,0)</f>
        <v>0</v>
      </c>
      <c r="N104" s="56">
        <f>VLOOKUP(D104,'[1]Resumen Giros 2017'!B$6:G$920,6,0)</f>
        <v>0</v>
      </c>
      <c r="O104" s="56">
        <f>VLOOKUP(D104,'[1]Resumen Giros 2017'!B$6:H$920,7,0)</f>
        <v>0</v>
      </c>
      <c r="P104" s="56">
        <f>VLOOKUP(D104,'[1]Resumen Giros 2017'!B$6:I$920,8,0)</f>
        <v>0</v>
      </c>
      <c r="Q104" s="56">
        <f>VLOOKUP(D104,'[1]Resumen Giros 2017'!B$6:J$920,9,0)</f>
        <v>0</v>
      </c>
      <c r="R104" s="56">
        <f>VLOOKUP(D104,'[1]Resumen Giros 2017'!B$5:K$920,10,0)</f>
        <v>0</v>
      </c>
      <c r="S104" s="56"/>
      <c r="T104" s="56"/>
      <c r="U104" s="56"/>
      <c r="V104" s="56">
        <f t="shared" si="1"/>
        <v>21828000</v>
      </c>
      <c r="W104" s="56" t="s">
        <v>38</v>
      </c>
    </row>
    <row r="105" spans="1:23" x14ac:dyDescent="0.2">
      <c r="A105" s="52" t="s">
        <v>729</v>
      </c>
      <c r="B105" s="53" t="s">
        <v>80</v>
      </c>
      <c r="C105" s="54" t="s">
        <v>160</v>
      </c>
      <c r="D105" s="55">
        <v>5401151001</v>
      </c>
      <c r="E105" s="55" t="s">
        <v>161</v>
      </c>
      <c r="F105" s="56">
        <v>108000000</v>
      </c>
      <c r="G105" s="57">
        <v>0.88888888888888884</v>
      </c>
      <c r="H105" s="56">
        <v>22000000</v>
      </c>
      <c r="I105" s="56">
        <v>86000000</v>
      </c>
      <c r="J105" s="56">
        <f>VLOOKUP(D105,'[1]Resumen Giros 2017'!B$6:C$920,2,0)</f>
        <v>0</v>
      </c>
      <c r="K105" s="56">
        <f>VLOOKUP(D105,'[1]Resumen Giros 2017'!B$6:D$920,3,0)</f>
        <v>10000000</v>
      </c>
      <c r="L105" s="56">
        <f>VLOOKUP(D105,'[1]Resumen Giros 2017'!B$6:E$920,4,0)</f>
        <v>0</v>
      </c>
      <c r="M105" s="56">
        <f>VLOOKUP(D105,'[1]Resumen Giros 2017'!B$6:F$920,5,0)</f>
        <v>0</v>
      </c>
      <c r="N105" s="56">
        <f>VLOOKUP(D105,'[1]Resumen Giros 2017'!B$6:G$920,6,0)</f>
        <v>0</v>
      </c>
      <c r="O105" s="56">
        <f>VLOOKUP(D105,'[1]Resumen Giros 2017'!B$6:H$920,7,0)</f>
        <v>0</v>
      </c>
      <c r="P105" s="56">
        <f>VLOOKUP(D105,'[1]Resumen Giros 2017'!B$6:I$920,8,0)</f>
        <v>0</v>
      </c>
      <c r="Q105" s="56">
        <f>VLOOKUP(D105,'[1]Resumen Giros 2017'!B$6:J$920,9,0)</f>
        <v>0</v>
      </c>
      <c r="R105" s="56">
        <f>VLOOKUP(D105,'[1]Resumen Giros 2017'!B$5:K$920,10,0)</f>
        <v>0</v>
      </c>
      <c r="S105" s="56"/>
      <c r="T105" s="56"/>
      <c r="U105" s="56"/>
      <c r="V105" s="56">
        <f t="shared" si="1"/>
        <v>10000000</v>
      </c>
      <c r="W105" s="56" t="s">
        <v>38</v>
      </c>
    </row>
    <row r="106" spans="1:23" x14ac:dyDescent="0.2">
      <c r="A106" s="52" t="s">
        <v>729</v>
      </c>
      <c r="B106" s="53" t="s">
        <v>72</v>
      </c>
      <c r="C106" s="54" t="s">
        <v>473</v>
      </c>
      <c r="D106" s="55">
        <v>4203151006</v>
      </c>
      <c r="E106" s="55" t="s">
        <v>650</v>
      </c>
      <c r="F106" s="56">
        <v>31200000</v>
      </c>
      <c r="G106" s="57">
        <v>0.95833333333333337</v>
      </c>
      <c r="H106" s="56">
        <v>10608000</v>
      </c>
      <c r="I106" s="56">
        <v>20592000</v>
      </c>
      <c r="J106" s="56">
        <f>VLOOKUP(D106,'[1]Resumen Giros 2017'!B$6:C$920,2,0)</f>
        <v>0</v>
      </c>
      <c r="K106" s="56">
        <f>VLOOKUP(D106,'[1]Resumen Giros 2017'!B$6:D$920,3,0)</f>
        <v>0</v>
      </c>
      <c r="L106" s="56">
        <f>VLOOKUP(D106,'[1]Resumen Giros 2017'!B$6:E$920,4,0)</f>
        <v>0</v>
      </c>
      <c r="M106" s="56">
        <f>VLOOKUP(D106,'[1]Resumen Giros 2017'!B$6:F$920,5,0)</f>
        <v>0</v>
      </c>
      <c r="N106" s="56">
        <f>VLOOKUP(D106,'[1]Resumen Giros 2017'!B$6:G$920,6,0)</f>
        <v>9308000</v>
      </c>
      <c r="O106" s="56">
        <f>VLOOKUP(D106,'[1]Resumen Giros 2017'!B$6:H$920,7,0)</f>
        <v>0</v>
      </c>
      <c r="P106" s="56">
        <f>VLOOKUP(D106,'[1]Resumen Giros 2017'!B$6:I$920,8,0)</f>
        <v>0</v>
      </c>
      <c r="Q106" s="56">
        <f>VLOOKUP(D106,'[1]Resumen Giros 2017'!B$6:J$920,9,0)</f>
        <v>0</v>
      </c>
      <c r="R106" s="56">
        <f>VLOOKUP(D106,'[1]Resumen Giros 2017'!B$5:K$920,10,0)</f>
        <v>0</v>
      </c>
      <c r="S106" s="56"/>
      <c r="T106" s="56"/>
      <c r="U106" s="56"/>
      <c r="V106" s="56">
        <f t="shared" si="1"/>
        <v>9308000</v>
      </c>
      <c r="W106" s="56" t="s">
        <v>38</v>
      </c>
    </row>
    <row r="107" spans="1:23" x14ac:dyDescent="0.2">
      <c r="A107" s="52" t="s">
        <v>729</v>
      </c>
      <c r="B107" s="53" t="s">
        <v>72</v>
      </c>
      <c r="C107" s="54" t="s">
        <v>735</v>
      </c>
      <c r="D107" s="55">
        <v>4305131004</v>
      </c>
      <c r="E107" s="55" t="s">
        <v>754</v>
      </c>
      <c r="F107" s="56">
        <v>31800000</v>
      </c>
      <c r="G107" s="57">
        <v>1</v>
      </c>
      <c r="H107" s="56">
        <v>10812000</v>
      </c>
      <c r="I107" s="56">
        <v>20988000</v>
      </c>
      <c r="J107" s="56">
        <f>VLOOKUP(D107,'[1]Resumen Giros 2017'!B$6:C$920,2,0)</f>
        <v>0</v>
      </c>
      <c r="K107" s="56">
        <f>VLOOKUP(D107,'[1]Resumen Giros 2017'!B$6:D$920,3,0)</f>
        <v>0</v>
      </c>
      <c r="L107" s="56">
        <f>VLOOKUP(D107,'[1]Resumen Giros 2017'!B$6:E$920,4,0)</f>
        <v>0</v>
      </c>
      <c r="M107" s="56">
        <f>VLOOKUP(D107,'[1]Resumen Giros 2017'!B$6:F$920,5,0)</f>
        <v>0</v>
      </c>
      <c r="N107" s="56">
        <f>VLOOKUP(D107,'[1]Resumen Giros 2017'!B$6:G$920,6,0)</f>
        <v>0</v>
      </c>
      <c r="O107" s="56">
        <f>VLOOKUP(D107,'[1]Resumen Giros 2017'!B$6:H$920,7,0)</f>
        <v>0</v>
      </c>
      <c r="P107" s="56">
        <f>VLOOKUP(D107,'[1]Resumen Giros 2017'!B$6:I$920,8,0)</f>
        <v>10812000</v>
      </c>
      <c r="Q107" s="56">
        <f>VLOOKUP(D107,'[1]Resumen Giros 2017'!B$6:J$920,9,0)</f>
        <v>0</v>
      </c>
      <c r="R107" s="56">
        <f>VLOOKUP(D107,'[1]Resumen Giros 2017'!B$5:K$920,10,0)</f>
        <v>0</v>
      </c>
      <c r="S107" s="56"/>
      <c r="T107" s="56"/>
      <c r="U107" s="56"/>
      <c r="V107" s="56">
        <f t="shared" si="1"/>
        <v>10812000</v>
      </c>
      <c r="W107" s="56" t="s">
        <v>38</v>
      </c>
    </row>
    <row r="108" spans="1:23" x14ac:dyDescent="0.2">
      <c r="A108" s="52" t="s">
        <v>729</v>
      </c>
      <c r="B108" s="53" t="s">
        <v>42</v>
      </c>
      <c r="C108" s="54" t="s">
        <v>234</v>
      </c>
      <c r="D108" s="55">
        <v>7302151003</v>
      </c>
      <c r="E108" s="55" t="s">
        <v>651</v>
      </c>
      <c r="F108" s="56">
        <v>51000000</v>
      </c>
      <c r="G108" s="57">
        <v>0.99999996078431375</v>
      </c>
      <c r="H108" s="56">
        <v>17340000</v>
      </c>
      <c r="I108" s="56">
        <v>33660000</v>
      </c>
      <c r="J108" s="56">
        <f>VLOOKUP(D108,'[1]Resumen Giros 2017'!B$6:C$920,2,0)</f>
        <v>0</v>
      </c>
      <c r="K108" s="56">
        <f>VLOOKUP(D108,'[1]Resumen Giros 2017'!B$6:D$920,3,0)</f>
        <v>0</v>
      </c>
      <c r="L108" s="56">
        <f>VLOOKUP(D108,'[1]Resumen Giros 2017'!B$6:E$920,4,0)</f>
        <v>0</v>
      </c>
      <c r="M108" s="56">
        <f>VLOOKUP(D108,'[1]Resumen Giros 2017'!B$6:F$920,5,0)</f>
        <v>0</v>
      </c>
      <c r="N108" s="56">
        <f>VLOOKUP(D108,'[1]Resumen Giros 2017'!B$6:G$920,6,0)</f>
        <v>17339998</v>
      </c>
      <c r="O108" s="56">
        <f>VLOOKUP(D108,'[1]Resumen Giros 2017'!B$6:H$920,7,0)</f>
        <v>0</v>
      </c>
      <c r="P108" s="56">
        <f>VLOOKUP(D108,'[1]Resumen Giros 2017'!B$6:I$920,8,0)</f>
        <v>0</v>
      </c>
      <c r="Q108" s="56">
        <f>VLOOKUP(D108,'[1]Resumen Giros 2017'!B$6:J$920,9,0)</f>
        <v>0</v>
      </c>
      <c r="R108" s="56">
        <f>VLOOKUP(D108,'[1]Resumen Giros 2017'!B$5:K$920,10,0)</f>
        <v>0</v>
      </c>
      <c r="S108" s="56"/>
      <c r="T108" s="56"/>
      <c r="U108" s="56"/>
      <c r="V108" s="56">
        <f t="shared" si="1"/>
        <v>17339998</v>
      </c>
      <c r="W108" s="56" t="s">
        <v>38</v>
      </c>
    </row>
    <row r="109" spans="1:23" x14ac:dyDescent="0.2">
      <c r="A109" s="52" t="s">
        <v>729</v>
      </c>
      <c r="B109" s="53" t="s">
        <v>35</v>
      </c>
      <c r="C109" s="54" t="s">
        <v>162</v>
      </c>
      <c r="D109" s="55">
        <v>8104151004</v>
      </c>
      <c r="E109" s="55" t="s">
        <v>163</v>
      </c>
      <c r="F109" s="56">
        <v>9600000</v>
      </c>
      <c r="G109" s="57">
        <v>1</v>
      </c>
      <c r="H109" s="56">
        <v>1600000</v>
      </c>
      <c r="I109" s="56">
        <v>8000000</v>
      </c>
      <c r="J109" s="56">
        <f>VLOOKUP(D109,'[1]Resumen Giros 2017'!B$6:C$920,2,0)</f>
        <v>0</v>
      </c>
      <c r="K109" s="56">
        <f>VLOOKUP(D109,'[1]Resumen Giros 2017'!B$6:D$920,3,0)</f>
        <v>1600000</v>
      </c>
      <c r="L109" s="56">
        <f>VLOOKUP(D109,'[1]Resumen Giros 2017'!B$6:E$920,4,0)</f>
        <v>0</v>
      </c>
      <c r="M109" s="56">
        <f>VLOOKUP(D109,'[1]Resumen Giros 2017'!B$6:F$920,5,0)</f>
        <v>0</v>
      </c>
      <c r="N109" s="56">
        <f>VLOOKUP(D109,'[1]Resumen Giros 2017'!B$6:G$920,6,0)</f>
        <v>0</v>
      </c>
      <c r="O109" s="56">
        <f>VLOOKUP(D109,'[1]Resumen Giros 2017'!B$6:H$920,7,0)</f>
        <v>0</v>
      </c>
      <c r="P109" s="56">
        <f>VLOOKUP(D109,'[1]Resumen Giros 2017'!B$6:I$920,8,0)</f>
        <v>0</v>
      </c>
      <c r="Q109" s="56">
        <f>VLOOKUP(D109,'[1]Resumen Giros 2017'!B$6:J$920,9,0)</f>
        <v>0</v>
      </c>
      <c r="R109" s="56">
        <f>VLOOKUP(D109,'[1]Resumen Giros 2017'!B$5:K$920,10,0)</f>
        <v>0</v>
      </c>
      <c r="S109" s="56"/>
      <c r="T109" s="56"/>
      <c r="U109" s="56"/>
      <c r="V109" s="56">
        <f t="shared" si="1"/>
        <v>1600000</v>
      </c>
      <c r="W109" s="56" t="s">
        <v>38</v>
      </c>
    </row>
    <row r="110" spans="1:23" x14ac:dyDescent="0.2">
      <c r="A110" s="52" t="s">
        <v>729</v>
      </c>
      <c r="B110" s="53" t="s">
        <v>35</v>
      </c>
      <c r="C110" s="54" t="s">
        <v>652</v>
      </c>
      <c r="D110" s="55">
        <v>8421151003</v>
      </c>
      <c r="E110" s="55" t="s">
        <v>653</v>
      </c>
      <c r="F110" s="56">
        <v>20004000</v>
      </c>
      <c r="G110" s="57">
        <v>1</v>
      </c>
      <c r="H110" s="56">
        <v>6801360</v>
      </c>
      <c r="I110" s="56">
        <v>13202640</v>
      </c>
      <c r="J110" s="56">
        <f>VLOOKUP(D110,'[1]Resumen Giros 2017'!B$6:C$920,2,0)</f>
        <v>0</v>
      </c>
      <c r="K110" s="56">
        <f>VLOOKUP(D110,'[1]Resumen Giros 2017'!B$6:D$920,3,0)</f>
        <v>0</v>
      </c>
      <c r="L110" s="56">
        <f>VLOOKUP(D110,'[1]Resumen Giros 2017'!B$6:E$920,4,0)</f>
        <v>0</v>
      </c>
      <c r="M110" s="56">
        <f>VLOOKUP(D110,'[1]Resumen Giros 2017'!B$6:F$920,5,0)</f>
        <v>5441088</v>
      </c>
      <c r="N110" s="56">
        <f>VLOOKUP(D110,'[1]Resumen Giros 2017'!B$6:G$920,6,0)</f>
        <v>0</v>
      </c>
      <c r="O110" s="56">
        <f>VLOOKUP(D110,'[1]Resumen Giros 2017'!B$6:H$920,7,0)</f>
        <v>0</v>
      </c>
      <c r="P110" s="56">
        <f>VLOOKUP(D110,'[1]Resumen Giros 2017'!B$6:I$920,8,0)</f>
        <v>0</v>
      </c>
      <c r="Q110" s="56">
        <f>VLOOKUP(D110,'[1]Resumen Giros 2017'!B$6:J$920,9,0)</f>
        <v>1360272</v>
      </c>
      <c r="R110" s="56">
        <f>VLOOKUP(D110,'[1]Resumen Giros 2017'!B$5:K$920,10,0)</f>
        <v>0</v>
      </c>
      <c r="S110" s="56"/>
      <c r="T110" s="56"/>
      <c r="U110" s="56"/>
      <c r="V110" s="56">
        <f t="shared" si="1"/>
        <v>6801360</v>
      </c>
      <c r="W110" s="56" t="s">
        <v>38</v>
      </c>
    </row>
    <row r="111" spans="1:23" x14ac:dyDescent="0.2">
      <c r="A111" s="52" t="s">
        <v>729</v>
      </c>
      <c r="B111" s="53" t="s">
        <v>35</v>
      </c>
      <c r="C111" s="54" t="s">
        <v>654</v>
      </c>
      <c r="D111" s="55">
        <v>8313161002</v>
      </c>
      <c r="E111" s="55" t="s">
        <v>655</v>
      </c>
      <c r="F111" s="56">
        <v>37200000</v>
      </c>
      <c r="G111" s="57">
        <v>1</v>
      </c>
      <c r="H111" s="56">
        <v>12648000</v>
      </c>
      <c r="I111" s="56">
        <v>24552000</v>
      </c>
      <c r="J111" s="56">
        <f>VLOOKUP(D111,'[1]Resumen Giros 2017'!B$6:C$920,2,0)</f>
        <v>0</v>
      </c>
      <c r="K111" s="56">
        <f>VLOOKUP(D111,'[1]Resumen Giros 2017'!B$6:D$920,3,0)</f>
        <v>0</v>
      </c>
      <c r="L111" s="56">
        <f>VLOOKUP(D111,'[1]Resumen Giros 2017'!B$6:E$920,4,0)</f>
        <v>0</v>
      </c>
      <c r="M111" s="56">
        <f>VLOOKUP(D111,'[1]Resumen Giros 2017'!B$6:F$920,5,0)</f>
        <v>0</v>
      </c>
      <c r="N111" s="56">
        <f>VLOOKUP(D111,'[1]Resumen Giros 2017'!B$6:G$920,6,0)</f>
        <v>0</v>
      </c>
      <c r="O111" s="56">
        <f>VLOOKUP(D111,'[1]Resumen Giros 2017'!B$6:H$920,7,0)</f>
        <v>12648000</v>
      </c>
      <c r="P111" s="56">
        <f>VLOOKUP(D111,'[1]Resumen Giros 2017'!B$6:I$920,8,0)</f>
        <v>0</v>
      </c>
      <c r="Q111" s="56">
        <f>VLOOKUP(D111,'[1]Resumen Giros 2017'!B$6:J$920,9,0)</f>
        <v>0</v>
      </c>
      <c r="R111" s="56">
        <f>VLOOKUP(D111,'[1]Resumen Giros 2017'!B$5:K$920,10,0)</f>
        <v>0</v>
      </c>
      <c r="S111" s="56"/>
      <c r="T111" s="56"/>
      <c r="U111" s="56"/>
      <c r="V111" s="56">
        <f t="shared" si="1"/>
        <v>12648000</v>
      </c>
      <c r="W111" s="56" t="s">
        <v>38</v>
      </c>
    </row>
    <row r="112" spans="1:23" x14ac:dyDescent="0.2">
      <c r="A112" s="52" t="s">
        <v>729</v>
      </c>
      <c r="B112" s="53">
        <v>10</v>
      </c>
      <c r="C112" s="54" t="s">
        <v>265</v>
      </c>
      <c r="D112" s="55">
        <v>10103161002</v>
      </c>
      <c r="E112" s="55" t="s">
        <v>266</v>
      </c>
      <c r="F112" s="56">
        <v>54000000</v>
      </c>
      <c r="G112" s="57">
        <v>1</v>
      </c>
      <c r="H112" s="56">
        <v>18360000</v>
      </c>
      <c r="I112" s="56">
        <v>35640000</v>
      </c>
      <c r="J112" s="56">
        <f>VLOOKUP(D112,'[1]Resumen Giros 2017'!B$6:C$920,2,0)</f>
        <v>0</v>
      </c>
      <c r="K112" s="56">
        <f>VLOOKUP(D112,'[1]Resumen Giros 2017'!B$6:D$920,3,0)</f>
        <v>0</v>
      </c>
      <c r="L112" s="56">
        <f>VLOOKUP(D112,'[1]Resumen Giros 2017'!B$6:E$920,4,0)</f>
        <v>18360000</v>
      </c>
      <c r="M112" s="56">
        <f>VLOOKUP(D112,'[1]Resumen Giros 2017'!B$6:F$920,5,0)</f>
        <v>0</v>
      </c>
      <c r="N112" s="56">
        <f>VLOOKUP(D112,'[1]Resumen Giros 2017'!B$6:G$920,6,0)</f>
        <v>0</v>
      </c>
      <c r="O112" s="56">
        <f>VLOOKUP(D112,'[1]Resumen Giros 2017'!B$6:H$920,7,0)</f>
        <v>0</v>
      </c>
      <c r="P112" s="56">
        <f>VLOOKUP(D112,'[1]Resumen Giros 2017'!B$6:I$920,8,0)</f>
        <v>0</v>
      </c>
      <c r="Q112" s="56">
        <f>VLOOKUP(D112,'[1]Resumen Giros 2017'!B$6:J$920,9,0)</f>
        <v>0</v>
      </c>
      <c r="R112" s="56">
        <f>VLOOKUP(D112,'[1]Resumen Giros 2017'!B$5:K$920,10,0)</f>
        <v>0</v>
      </c>
      <c r="S112" s="56"/>
      <c r="T112" s="56"/>
      <c r="U112" s="56"/>
      <c r="V112" s="56">
        <f t="shared" si="1"/>
        <v>18360000</v>
      </c>
      <c r="W112" s="56" t="s">
        <v>38</v>
      </c>
    </row>
    <row r="113" spans="1:23" x14ac:dyDescent="0.2">
      <c r="A113" s="52" t="s">
        <v>729</v>
      </c>
      <c r="B113" s="53" t="s">
        <v>57</v>
      </c>
      <c r="C113" s="54" t="s">
        <v>809</v>
      </c>
      <c r="D113" s="55">
        <v>6303151002</v>
      </c>
      <c r="E113" s="55" t="s">
        <v>808</v>
      </c>
      <c r="F113" s="56">
        <v>36027000</v>
      </c>
      <c r="G113" s="57">
        <v>0.99354151053376638</v>
      </c>
      <c r="H113" s="56">
        <v>12249180</v>
      </c>
      <c r="I113" s="56">
        <v>23777820</v>
      </c>
      <c r="J113" s="56">
        <f>VLOOKUP(D113,'[1]Resumen Giros 2017'!B$6:C$920,2,0)</f>
        <v>0</v>
      </c>
      <c r="K113" s="56">
        <f>VLOOKUP(D113,'[1]Resumen Giros 2017'!B$6:D$920,3,0)</f>
        <v>0</v>
      </c>
      <c r="L113" s="56">
        <f>VLOOKUP(D113,'[1]Resumen Giros 2017'!B$6:E$920,4,0)</f>
        <v>0</v>
      </c>
      <c r="M113" s="56">
        <f>VLOOKUP(D113,'[1]Resumen Giros 2017'!B$6:F$920,5,0)</f>
        <v>0</v>
      </c>
      <c r="N113" s="56">
        <f>VLOOKUP(D113,'[1]Resumen Giros 2017'!B$6:G$920,6,0)</f>
        <v>0</v>
      </c>
      <c r="O113" s="56">
        <f>VLOOKUP(D113,'[1]Resumen Giros 2017'!B$6:H$920,7,0)</f>
        <v>0</v>
      </c>
      <c r="P113" s="56">
        <f>VLOOKUP(D113,'[1]Resumen Giros 2017'!B$6:I$920,8,0)</f>
        <v>0</v>
      </c>
      <c r="Q113" s="56">
        <f>VLOOKUP(D113,'[1]Resumen Giros 2017'!B$6:J$920,9,0)</f>
        <v>0</v>
      </c>
      <c r="R113" s="56">
        <f>VLOOKUP(D113,'[1]Resumen Giros 2017'!B$5:K$920,10,0)</f>
        <v>12016500</v>
      </c>
      <c r="S113" s="56"/>
      <c r="T113" s="56"/>
      <c r="U113" s="56"/>
      <c r="V113" s="56">
        <f t="shared" si="1"/>
        <v>12016500</v>
      </c>
      <c r="W113" s="56" t="s">
        <v>38</v>
      </c>
    </row>
    <row r="114" spans="1:23" x14ac:dyDescent="0.2">
      <c r="A114" s="52" t="s">
        <v>729</v>
      </c>
      <c r="B114" s="53" t="s">
        <v>57</v>
      </c>
      <c r="C114" s="54" t="s">
        <v>62</v>
      </c>
      <c r="D114" s="55">
        <v>6309151003</v>
      </c>
      <c r="E114" s="55" t="s">
        <v>656</v>
      </c>
      <c r="F114" s="56">
        <v>15840000</v>
      </c>
      <c r="G114" s="57">
        <v>1</v>
      </c>
      <c r="H114" s="56">
        <v>1584000</v>
      </c>
      <c r="I114" s="56">
        <v>14256000</v>
      </c>
      <c r="J114" s="56">
        <f>VLOOKUP(D114,'[1]Resumen Giros 2017'!B$6:C$920,2,0)</f>
        <v>0</v>
      </c>
      <c r="K114" s="56">
        <f>VLOOKUP(D114,'[1]Resumen Giros 2017'!B$6:D$920,3,0)</f>
        <v>0</v>
      </c>
      <c r="L114" s="56">
        <f>VLOOKUP(D114,'[1]Resumen Giros 2017'!B$6:E$920,4,0)</f>
        <v>0</v>
      </c>
      <c r="M114" s="56">
        <f>VLOOKUP(D114,'[1]Resumen Giros 2017'!B$6:F$920,5,0)</f>
        <v>1584000</v>
      </c>
      <c r="N114" s="56">
        <f>VLOOKUP(D114,'[1]Resumen Giros 2017'!B$6:G$920,6,0)</f>
        <v>0</v>
      </c>
      <c r="O114" s="56">
        <f>VLOOKUP(D114,'[1]Resumen Giros 2017'!B$6:H$920,7,0)</f>
        <v>0</v>
      </c>
      <c r="P114" s="56">
        <f>VLOOKUP(D114,'[1]Resumen Giros 2017'!B$6:I$920,8,0)</f>
        <v>0</v>
      </c>
      <c r="Q114" s="56">
        <f>VLOOKUP(D114,'[1]Resumen Giros 2017'!B$6:J$920,9,0)</f>
        <v>0</v>
      </c>
      <c r="R114" s="56">
        <f>VLOOKUP(D114,'[1]Resumen Giros 2017'!B$5:K$920,10,0)</f>
        <v>0</v>
      </c>
      <c r="S114" s="56"/>
      <c r="T114" s="56"/>
      <c r="U114" s="56"/>
      <c r="V114" s="56">
        <f t="shared" si="1"/>
        <v>1584000</v>
      </c>
      <c r="W114" s="56" t="s">
        <v>38</v>
      </c>
    </row>
    <row r="115" spans="1:23" x14ac:dyDescent="0.2">
      <c r="A115" s="52" t="s">
        <v>729</v>
      </c>
      <c r="B115" s="53" t="s">
        <v>42</v>
      </c>
      <c r="C115" s="54" t="s">
        <v>2</v>
      </c>
      <c r="D115" s="55">
        <v>7105151009</v>
      </c>
      <c r="E115" s="55" t="s">
        <v>164</v>
      </c>
      <c r="F115" s="56">
        <v>36000000</v>
      </c>
      <c r="G115" s="57">
        <v>1</v>
      </c>
      <c r="H115" s="56">
        <v>7200000</v>
      </c>
      <c r="I115" s="56">
        <v>28800000</v>
      </c>
      <c r="J115" s="56">
        <f>VLOOKUP(D115,'[1]Resumen Giros 2017'!B$6:C$920,2,0)</f>
        <v>0</v>
      </c>
      <c r="K115" s="56">
        <f>VLOOKUP(D115,'[1]Resumen Giros 2017'!B$6:D$920,3,0)</f>
        <v>7200000</v>
      </c>
      <c r="L115" s="56">
        <f>VLOOKUP(D115,'[1]Resumen Giros 2017'!B$6:E$920,4,0)</f>
        <v>0</v>
      </c>
      <c r="M115" s="56">
        <f>VLOOKUP(D115,'[1]Resumen Giros 2017'!B$6:F$920,5,0)</f>
        <v>0</v>
      </c>
      <c r="N115" s="56">
        <f>VLOOKUP(D115,'[1]Resumen Giros 2017'!B$6:G$920,6,0)</f>
        <v>0</v>
      </c>
      <c r="O115" s="56">
        <f>VLOOKUP(D115,'[1]Resumen Giros 2017'!B$6:H$920,7,0)</f>
        <v>0</v>
      </c>
      <c r="P115" s="56">
        <f>VLOOKUP(D115,'[1]Resumen Giros 2017'!B$6:I$920,8,0)</f>
        <v>0</v>
      </c>
      <c r="Q115" s="56">
        <f>VLOOKUP(D115,'[1]Resumen Giros 2017'!B$6:J$920,9,0)</f>
        <v>0</v>
      </c>
      <c r="R115" s="56">
        <f>VLOOKUP(D115,'[1]Resumen Giros 2017'!B$5:K$920,10,0)</f>
        <v>0</v>
      </c>
      <c r="S115" s="56"/>
      <c r="T115" s="56"/>
      <c r="U115" s="56"/>
      <c r="V115" s="56">
        <f t="shared" si="1"/>
        <v>7200000</v>
      </c>
      <c r="W115" s="56" t="s">
        <v>38</v>
      </c>
    </row>
    <row r="116" spans="1:23" x14ac:dyDescent="0.2">
      <c r="A116" s="52" t="s">
        <v>729</v>
      </c>
      <c r="B116" s="53" t="s">
        <v>42</v>
      </c>
      <c r="C116" s="54" t="s">
        <v>613</v>
      </c>
      <c r="D116" s="55">
        <v>7304151002</v>
      </c>
      <c r="E116" s="55" t="s">
        <v>755</v>
      </c>
      <c r="F116" s="56">
        <v>42000000</v>
      </c>
      <c r="G116" s="57">
        <v>0.98083333333333333</v>
      </c>
      <c r="H116" s="56">
        <v>14280000</v>
      </c>
      <c r="I116" s="56">
        <v>27720000</v>
      </c>
      <c r="J116" s="56">
        <f>VLOOKUP(D116,'[1]Resumen Giros 2017'!B$6:C$920,2,0)</f>
        <v>0</v>
      </c>
      <c r="K116" s="56">
        <f>VLOOKUP(D116,'[1]Resumen Giros 2017'!B$6:D$920,3,0)</f>
        <v>0</v>
      </c>
      <c r="L116" s="56">
        <f>VLOOKUP(D116,'[1]Resumen Giros 2017'!B$6:E$920,4,0)</f>
        <v>0</v>
      </c>
      <c r="M116" s="56">
        <f>VLOOKUP(D116,'[1]Resumen Giros 2017'!B$6:F$920,5,0)</f>
        <v>0</v>
      </c>
      <c r="N116" s="56">
        <f>VLOOKUP(D116,'[1]Resumen Giros 2017'!B$6:G$920,6,0)</f>
        <v>0</v>
      </c>
      <c r="O116" s="56">
        <f>VLOOKUP(D116,'[1]Resumen Giros 2017'!B$6:H$920,7,0)</f>
        <v>0</v>
      </c>
      <c r="P116" s="56">
        <f>VLOOKUP(D116,'[1]Resumen Giros 2017'!B$6:I$920,8,0)</f>
        <v>13475000</v>
      </c>
      <c r="Q116" s="56">
        <f>VLOOKUP(D116,'[1]Resumen Giros 2017'!B$6:J$920,9,0)</f>
        <v>0</v>
      </c>
      <c r="R116" s="56">
        <f>VLOOKUP(D116,'[1]Resumen Giros 2017'!B$5:K$920,10,0)</f>
        <v>0</v>
      </c>
      <c r="S116" s="56"/>
      <c r="T116" s="56"/>
      <c r="U116" s="56"/>
      <c r="V116" s="56">
        <f t="shared" si="1"/>
        <v>13475000</v>
      </c>
      <c r="W116" s="56" t="s">
        <v>38</v>
      </c>
    </row>
    <row r="117" spans="1:23" x14ac:dyDescent="0.2">
      <c r="A117" s="52" t="s">
        <v>729</v>
      </c>
      <c r="B117" s="53" t="s">
        <v>42</v>
      </c>
      <c r="C117" s="54" t="s">
        <v>165</v>
      </c>
      <c r="D117" s="55">
        <v>7203151005</v>
      </c>
      <c r="E117" s="55" t="s">
        <v>166</v>
      </c>
      <c r="F117" s="56">
        <v>35884168</v>
      </c>
      <c r="G117" s="57">
        <v>1</v>
      </c>
      <c r="H117" s="56">
        <v>12200618</v>
      </c>
      <c r="I117" s="56">
        <v>23683550</v>
      </c>
      <c r="J117" s="56">
        <f>VLOOKUP(D117,'[1]Resumen Giros 2017'!B$6:C$920,2,0)</f>
        <v>0</v>
      </c>
      <c r="K117" s="56">
        <f>VLOOKUP(D117,'[1]Resumen Giros 2017'!B$6:D$920,3,0)</f>
        <v>8971038</v>
      </c>
      <c r="L117" s="56">
        <f>VLOOKUP(D117,'[1]Resumen Giros 2017'!B$6:E$920,4,0)</f>
        <v>0</v>
      </c>
      <c r="M117" s="56">
        <f>VLOOKUP(D117,'[1]Resumen Giros 2017'!B$6:F$920,5,0)</f>
        <v>0</v>
      </c>
      <c r="N117" s="56">
        <f>VLOOKUP(D117,'[1]Resumen Giros 2017'!B$6:G$920,6,0)</f>
        <v>239218</v>
      </c>
      <c r="O117" s="56">
        <f>VLOOKUP(D117,'[1]Resumen Giros 2017'!B$6:H$920,7,0)</f>
        <v>2990362</v>
      </c>
      <c r="P117" s="56">
        <f>VLOOKUP(D117,'[1]Resumen Giros 2017'!B$6:I$920,8,0)</f>
        <v>0</v>
      </c>
      <c r="Q117" s="56">
        <f>VLOOKUP(D117,'[1]Resumen Giros 2017'!B$6:J$920,9,0)</f>
        <v>0</v>
      </c>
      <c r="R117" s="56">
        <f>VLOOKUP(D117,'[1]Resumen Giros 2017'!B$5:K$920,10,0)</f>
        <v>0</v>
      </c>
      <c r="S117" s="56"/>
      <c r="T117" s="56"/>
      <c r="U117" s="56"/>
      <c r="V117" s="56">
        <f t="shared" si="1"/>
        <v>12200618</v>
      </c>
      <c r="W117" s="56" t="s">
        <v>38</v>
      </c>
    </row>
    <row r="118" spans="1:23" x14ac:dyDescent="0.2">
      <c r="A118" s="52" t="s">
        <v>729</v>
      </c>
      <c r="B118" s="53" t="s">
        <v>42</v>
      </c>
      <c r="C118" s="54" t="s">
        <v>134</v>
      </c>
      <c r="D118" s="55">
        <v>7108151007</v>
      </c>
      <c r="E118" s="55" t="s">
        <v>167</v>
      </c>
      <c r="F118" s="56">
        <v>19800000</v>
      </c>
      <c r="G118" s="57">
        <v>0.93200000000000005</v>
      </c>
      <c r="H118" s="56">
        <v>6732000</v>
      </c>
      <c r="I118" s="56">
        <v>13068000</v>
      </c>
      <c r="J118" s="56">
        <f>VLOOKUP(D118,'[1]Resumen Giros 2017'!B$6:C$920,2,0)</f>
        <v>0</v>
      </c>
      <c r="K118" s="56">
        <f>VLOOKUP(D118,'[1]Resumen Giros 2017'!B$6:D$920,3,0)</f>
        <v>5385600</v>
      </c>
      <c r="L118" s="56">
        <f>VLOOKUP(D118,'[1]Resumen Giros 2017'!B$6:E$920,4,0)</f>
        <v>0</v>
      </c>
      <c r="M118" s="56">
        <f>VLOOKUP(D118,'[1]Resumen Giros 2017'!B$6:F$920,5,0)</f>
        <v>0</v>
      </c>
      <c r="N118" s="56">
        <f>VLOOKUP(D118,'[1]Resumen Giros 2017'!B$6:G$920,6,0)</f>
        <v>0</v>
      </c>
      <c r="O118" s="56">
        <f>VLOOKUP(D118,'[1]Resumen Giros 2017'!B$6:H$920,7,0)</f>
        <v>0</v>
      </c>
      <c r="P118" s="56">
        <f>VLOOKUP(D118,'[1]Resumen Giros 2017'!B$6:I$920,8,0)</f>
        <v>0</v>
      </c>
      <c r="Q118" s="56">
        <f>VLOOKUP(D118,'[1]Resumen Giros 2017'!B$6:J$920,9,0)</f>
        <v>0</v>
      </c>
      <c r="R118" s="56">
        <f>VLOOKUP(D118,'[1]Resumen Giros 2017'!B$5:K$920,10,0)</f>
        <v>0</v>
      </c>
      <c r="S118" s="56"/>
      <c r="T118" s="56"/>
      <c r="U118" s="56"/>
      <c r="V118" s="56">
        <f t="shared" si="1"/>
        <v>5385600</v>
      </c>
      <c r="W118" s="56" t="s">
        <v>38</v>
      </c>
    </row>
    <row r="119" spans="1:23" x14ac:dyDescent="0.2">
      <c r="A119" s="52" t="s">
        <v>729</v>
      </c>
      <c r="B119" s="53" t="s">
        <v>35</v>
      </c>
      <c r="C119" s="54" t="s">
        <v>168</v>
      </c>
      <c r="D119" s="55">
        <v>8302161001</v>
      </c>
      <c r="E119" s="55" t="s">
        <v>169</v>
      </c>
      <c r="F119" s="56">
        <v>50400000</v>
      </c>
      <c r="G119" s="57">
        <v>1</v>
      </c>
      <c r="H119" s="56">
        <v>17136000</v>
      </c>
      <c r="I119" s="56">
        <v>33264000</v>
      </c>
      <c r="J119" s="56">
        <f>VLOOKUP(D119,'[1]Resumen Giros 2017'!B$6:C$920,2,0)</f>
        <v>0</v>
      </c>
      <c r="K119" s="56">
        <f>VLOOKUP(D119,'[1]Resumen Giros 2017'!B$6:D$920,3,0)</f>
        <v>17136000</v>
      </c>
      <c r="L119" s="56">
        <f>VLOOKUP(D119,'[1]Resumen Giros 2017'!B$6:E$920,4,0)</f>
        <v>0</v>
      </c>
      <c r="M119" s="56">
        <f>VLOOKUP(D119,'[1]Resumen Giros 2017'!B$6:F$920,5,0)</f>
        <v>0</v>
      </c>
      <c r="N119" s="56">
        <f>VLOOKUP(D119,'[1]Resumen Giros 2017'!B$6:G$920,6,0)</f>
        <v>0</v>
      </c>
      <c r="O119" s="56">
        <f>VLOOKUP(D119,'[1]Resumen Giros 2017'!B$6:H$920,7,0)</f>
        <v>0</v>
      </c>
      <c r="P119" s="56">
        <f>VLOOKUP(D119,'[1]Resumen Giros 2017'!B$6:I$920,8,0)</f>
        <v>0</v>
      </c>
      <c r="Q119" s="56">
        <f>VLOOKUP(D119,'[1]Resumen Giros 2017'!B$6:J$920,9,0)</f>
        <v>0</v>
      </c>
      <c r="R119" s="56">
        <f>VLOOKUP(D119,'[1]Resumen Giros 2017'!B$5:K$920,10,0)</f>
        <v>0</v>
      </c>
      <c r="S119" s="56"/>
      <c r="T119" s="56"/>
      <c r="U119" s="56"/>
      <c r="V119" s="56">
        <f t="shared" si="1"/>
        <v>17136000</v>
      </c>
      <c r="W119" s="56" t="s">
        <v>38</v>
      </c>
    </row>
    <row r="120" spans="1:23" x14ac:dyDescent="0.2">
      <c r="A120" s="52" t="s">
        <v>729</v>
      </c>
      <c r="B120" s="53" t="s">
        <v>35</v>
      </c>
      <c r="C120" s="54" t="s">
        <v>170</v>
      </c>
      <c r="D120" s="55">
        <v>8202151005</v>
      </c>
      <c r="E120" s="55" t="s">
        <v>171</v>
      </c>
      <c r="F120" s="56">
        <v>55200000</v>
      </c>
      <c r="G120" s="57">
        <v>1</v>
      </c>
      <c r="H120" s="56">
        <v>18768000</v>
      </c>
      <c r="I120" s="56">
        <v>36432000</v>
      </c>
      <c r="J120" s="56">
        <f>VLOOKUP(D120,'[1]Resumen Giros 2017'!B$6:C$920,2,0)</f>
        <v>0</v>
      </c>
      <c r="K120" s="56">
        <f>VLOOKUP(D120,'[1]Resumen Giros 2017'!B$6:D$920,3,0)</f>
        <v>18768000</v>
      </c>
      <c r="L120" s="56">
        <f>VLOOKUP(D120,'[1]Resumen Giros 2017'!B$6:E$920,4,0)</f>
        <v>0</v>
      </c>
      <c r="M120" s="56">
        <f>VLOOKUP(D120,'[1]Resumen Giros 2017'!B$6:F$920,5,0)</f>
        <v>0</v>
      </c>
      <c r="N120" s="56">
        <f>VLOOKUP(D120,'[1]Resumen Giros 2017'!B$6:G$920,6,0)</f>
        <v>0</v>
      </c>
      <c r="O120" s="56">
        <f>VLOOKUP(D120,'[1]Resumen Giros 2017'!B$6:H$920,7,0)</f>
        <v>0</v>
      </c>
      <c r="P120" s="56">
        <f>VLOOKUP(D120,'[1]Resumen Giros 2017'!B$6:I$920,8,0)</f>
        <v>0</v>
      </c>
      <c r="Q120" s="56">
        <f>VLOOKUP(D120,'[1]Resumen Giros 2017'!B$6:J$920,9,0)</f>
        <v>0</v>
      </c>
      <c r="R120" s="56">
        <f>VLOOKUP(D120,'[1]Resumen Giros 2017'!B$5:K$920,10,0)</f>
        <v>0</v>
      </c>
      <c r="S120" s="56"/>
      <c r="T120" s="56"/>
      <c r="U120" s="56"/>
      <c r="V120" s="56">
        <f t="shared" si="1"/>
        <v>18768000</v>
      </c>
      <c r="W120" s="56" t="s">
        <v>38</v>
      </c>
    </row>
    <row r="121" spans="1:23" x14ac:dyDescent="0.2">
      <c r="A121" s="52" t="s">
        <v>729</v>
      </c>
      <c r="B121" s="53">
        <v>10</v>
      </c>
      <c r="C121" s="54" t="s">
        <v>68</v>
      </c>
      <c r="D121" s="55">
        <v>10402161007</v>
      </c>
      <c r="E121" s="55" t="s">
        <v>657</v>
      </c>
      <c r="F121" s="56">
        <v>54000000</v>
      </c>
      <c r="G121" s="57">
        <v>0.97222222222222221</v>
      </c>
      <c r="H121" s="56">
        <v>18360000</v>
      </c>
      <c r="I121" s="56">
        <v>35640000</v>
      </c>
      <c r="J121" s="56">
        <f>VLOOKUP(D121,'[1]Resumen Giros 2017'!B$6:C$920,2,0)</f>
        <v>0</v>
      </c>
      <c r="K121" s="56">
        <f>VLOOKUP(D121,'[1]Resumen Giros 2017'!B$6:D$920,3,0)</f>
        <v>0</v>
      </c>
      <c r="L121" s="56">
        <f>VLOOKUP(D121,'[1]Resumen Giros 2017'!B$6:E$920,4,0)</f>
        <v>0</v>
      </c>
      <c r="M121" s="56">
        <f>VLOOKUP(D121,'[1]Resumen Giros 2017'!B$6:F$920,5,0)</f>
        <v>0</v>
      </c>
      <c r="N121" s="56">
        <f>VLOOKUP(D121,'[1]Resumen Giros 2017'!B$6:G$920,6,0)</f>
        <v>0</v>
      </c>
      <c r="O121" s="56">
        <f>VLOOKUP(D121,'[1]Resumen Giros 2017'!B$6:H$920,7,0)</f>
        <v>16860000</v>
      </c>
      <c r="P121" s="56">
        <f>VLOOKUP(D121,'[1]Resumen Giros 2017'!B$6:I$920,8,0)</f>
        <v>0</v>
      </c>
      <c r="Q121" s="56">
        <f>VLOOKUP(D121,'[1]Resumen Giros 2017'!B$6:J$920,9,0)</f>
        <v>0</v>
      </c>
      <c r="R121" s="56">
        <f>VLOOKUP(D121,'[1]Resumen Giros 2017'!B$5:K$920,10,0)</f>
        <v>0</v>
      </c>
      <c r="S121" s="56"/>
      <c r="T121" s="56"/>
      <c r="U121" s="56"/>
      <c r="V121" s="56">
        <f t="shared" si="1"/>
        <v>16860000</v>
      </c>
      <c r="W121" s="56" t="s">
        <v>38</v>
      </c>
    </row>
    <row r="122" spans="1:23" x14ac:dyDescent="0.2">
      <c r="A122" s="52" t="s">
        <v>729</v>
      </c>
      <c r="B122" s="53">
        <v>13</v>
      </c>
      <c r="C122" s="54" t="s">
        <v>267</v>
      </c>
      <c r="D122" s="55">
        <v>13503151003</v>
      </c>
      <c r="E122" s="55" t="s">
        <v>268</v>
      </c>
      <c r="F122" s="56">
        <v>66800000</v>
      </c>
      <c r="G122" s="57">
        <v>1</v>
      </c>
      <c r="H122" s="56">
        <v>31536664</v>
      </c>
      <c r="I122" s="56">
        <v>35263336</v>
      </c>
      <c r="J122" s="56">
        <f>VLOOKUP(D122,'[1]Resumen Giros 2017'!B$6:C$920,2,0)</f>
        <v>0</v>
      </c>
      <c r="K122" s="56">
        <f>VLOOKUP(D122,'[1]Resumen Giros 2017'!B$6:D$920,3,0)</f>
        <v>0</v>
      </c>
      <c r="L122" s="56">
        <f>VLOOKUP(D122,'[1]Resumen Giros 2017'!B$6:E$920,4,0)</f>
        <v>31536664</v>
      </c>
      <c r="M122" s="56">
        <f>VLOOKUP(D122,'[1]Resumen Giros 2017'!B$6:F$920,5,0)</f>
        <v>0</v>
      </c>
      <c r="N122" s="56">
        <f>VLOOKUP(D122,'[1]Resumen Giros 2017'!B$6:G$920,6,0)</f>
        <v>0</v>
      </c>
      <c r="O122" s="56">
        <f>VLOOKUP(D122,'[1]Resumen Giros 2017'!B$6:H$920,7,0)</f>
        <v>0</v>
      </c>
      <c r="P122" s="56">
        <f>VLOOKUP(D122,'[1]Resumen Giros 2017'!B$6:I$920,8,0)</f>
        <v>0</v>
      </c>
      <c r="Q122" s="56">
        <f>VLOOKUP(D122,'[1]Resumen Giros 2017'!B$6:J$920,9,0)</f>
        <v>0</v>
      </c>
      <c r="R122" s="56">
        <f>VLOOKUP(D122,'[1]Resumen Giros 2017'!B$5:K$920,10,0)</f>
        <v>0</v>
      </c>
      <c r="S122" s="56"/>
      <c r="T122" s="56"/>
      <c r="U122" s="56"/>
      <c r="V122" s="56">
        <f t="shared" si="1"/>
        <v>31536664</v>
      </c>
      <c r="W122" s="56" t="s">
        <v>38</v>
      </c>
    </row>
    <row r="123" spans="1:23" x14ac:dyDescent="0.2">
      <c r="A123" s="52" t="s">
        <v>729</v>
      </c>
      <c r="B123" s="53">
        <v>10</v>
      </c>
      <c r="C123" s="54" t="s">
        <v>172</v>
      </c>
      <c r="D123" s="55">
        <v>10403161005</v>
      </c>
      <c r="E123" s="55" t="s">
        <v>173</v>
      </c>
      <c r="F123" s="56">
        <v>54000000</v>
      </c>
      <c r="G123" s="57">
        <v>1</v>
      </c>
      <c r="H123" s="56">
        <v>18360000</v>
      </c>
      <c r="I123" s="56">
        <v>35640000</v>
      </c>
      <c r="J123" s="56">
        <f>VLOOKUP(D123,'[1]Resumen Giros 2017'!B$6:C$920,2,0)</f>
        <v>0</v>
      </c>
      <c r="K123" s="56">
        <f>VLOOKUP(D123,'[1]Resumen Giros 2017'!B$6:D$920,3,0)</f>
        <v>12879000</v>
      </c>
      <c r="L123" s="56">
        <f>VLOOKUP(D123,'[1]Resumen Giros 2017'!B$6:E$920,4,0)</f>
        <v>0</v>
      </c>
      <c r="M123" s="56">
        <f>VLOOKUP(D123,'[1]Resumen Giros 2017'!B$6:F$920,5,0)</f>
        <v>0</v>
      </c>
      <c r="N123" s="56">
        <f>VLOOKUP(D123,'[1]Resumen Giros 2017'!B$6:G$920,6,0)</f>
        <v>5481000</v>
      </c>
      <c r="O123" s="56">
        <f>VLOOKUP(D123,'[1]Resumen Giros 2017'!B$6:H$920,7,0)</f>
        <v>0</v>
      </c>
      <c r="P123" s="56">
        <f>VLOOKUP(D123,'[1]Resumen Giros 2017'!B$6:I$920,8,0)</f>
        <v>0</v>
      </c>
      <c r="Q123" s="56">
        <f>VLOOKUP(D123,'[1]Resumen Giros 2017'!B$6:J$920,9,0)</f>
        <v>0</v>
      </c>
      <c r="R123" s="56">
        <f>VLOOKUP(D123,'[1]Resumen Giros 2017'!B$5:K$920,10,0)</f>
        <v>0</v>
      </c>
      <c r="S123" s="56"/>
      <c r="T123" s="56"/>
      <c r="U123" s="56"/>
      <c r="V123" s="56">
        <f t="shared" si="1"/>
        <v>18360000</v>
      </c>
      <c r="W123" s="56" t="s">
        <v>38</v>
      </c>
    </row>
    <row r="124" spans="1:23" x14ac:dyDescent="0.2">
      <c r="A124" s="52" t="s">
        <v>729</v>
      </c>
      <c r="B124" s="53">
        <v>10</v>
      </c>
      <c r="C124" s="54" t="s">
        <v>453</v>
      </c>
      <c r="D124" s="55">
        <v>10106141004</v>
      </c>
      <c r="E124" s="55" t="s">
        <v>658</v>
      </c>
      <c r="F124" s="56">
        <v>18480000</v>
      </c>
      <c r="G124" s="57">
        <v>1</v>
      </c>
      <c r="H124" s="56">
        <v>6283200</v>
      </c>
      <c r="I124" s="56">
        <v>12196800</v>
      </c>
      <c r="J124" s="56">
        <f>VLOOKUP(D124,'[1]Resumen Giros 2017'!B$6:C$920,2,0)</f>
        <v>0</v>
      </c>
      <c r="K124" s="56">
        <f>VLOOKUP(D124,'[1]Resumen Giros 2017'!B$6:D$920,3,0)</f>
        <v>0</v>
      </c>
      <c r="L124" s="56">
        <f>VLOOKUP(D124,'[1]Resumen Giros 2017'!B$6:E$920,4,0)</f>
        <v>0</v>
      </c>
      <c r="M124" s="56">
        <f>VLOOKUP(D124,'[1]Resumen Giros 2017'!B$6:F$920,5,0)</f>
        <v>6283200</v>
      </c>
      <c r="N124" s="56">
        <f>VLOOKUP(D124,'[1]Resumen Giros 2017'!B$6:G$920,6,0)</f>
        <v>0</v>
      </c>
      <c r="O124" s="56">
        <f>VLOOKUP(D124,'[1]Resumen Giros 2017'!B$6:H$920,7,0)</f>
        <v>0</v>
      </c>
      <c r="P124" s="56">
        <f>VLOOKUP(D124,'[1]Resumen Giros 2017'!B$6:I$920,8,0)</f>
        <v>0</v>
      </c>
      <c r="Q124" s="56">
        <f>VLOOKUP(D124,'[1]Resumen Giros 2017'!B$6:J$920,9,0)</f>
        <v>0</v>
      </c>
      <c r="R124" s="56">
        <f>VLOOKUP(D124,'[1]Resumen Giros 2017'!B$5:K$920,10,0)</f>
        <v>0</v>
      </c>
      <c r="S124" s="56"/>
      <c r="T124" s="56"/>
      <c r="U124" s="56"/>
      <c r="V124" s="56">
        <f t="shared" si="1"/>
        <v>6283200</v>
      </c>
      <c r="W124" s="56" t="s">
        <v>38</v>
      </c>
    </row>
    <row r="125" spans="1:23" x14ac:dyDescent="0.2">
      <c r="A125" s="52" t="s">
        <v>729</v>
      </c>
      <c r="B125" s="53" t="s">
        <v>35</v>
      </c>
      <c r="C125" s="54" t="s">
        <v>174</v>
      </c>
      <c r="D125" s="55">
        <v>8311161001</v>
      </c>
      <c r="E125" s="55" t="s">
        <v>175</v>
      </c>
      <c r="F125" s="56">
        <v>22500000</v>
      </c>
      <c r="G125" s="57">
        <v>0.8</v>
      </c>
      <c r="H125" s="56">
        <v>10620000</v>
      </c>
      <c r="I125" s="56">
        <v>11880000</v>
      </c>
      <c r="J125" s="56">
        <f>VLOOKUP(D125,'[1]Resumen Giros 2017'!B$6:C$920,2,0)</f>
        <v>0</v>
      </c>
      <c r="K125" s="56">
        <f>VLOOKUP(D125,'[1]Resumen Giros 2017'!B$6:D$920,3,0)</f>
        <v>4896000</v>
      </c>
      <c r="L125" s="56">
        <f>VLOOKUP(D125,'[1]Resumen Giros 2017'!B$6:E$920,4,0)</f>
        <v>0</v>
      </c>
      <c r="M125" s="56">
        <f>VLOOKUP(D125,'[1]Resumen Giros 2017'!B$6:F$920,5,0)</f>
        <v>0</v>
      </c>
      <c r="N125" s="56">
        <f>VLOOKUP(D125,'[1]Resumen Giros 2017'!B$6:G$920,6,0)</f>
        <v>1224000</v>
      </c>
      <c r="O125" s="56">
        <f>VLOOKUP(D125,'[1]Resumen Giros 2017'!B$6:H$920,7,0)</f>
        <v>0</v>
      </c>
      <c r="P125" s="56">
        <f>VLOOKUP(D125,'[1]Resumen Giros 2017'!B$6:I$920,8,0)</f>
        <v>0</v>
      </c>
      <c r="Q125" s="56">
        <f>VLOOKUP(D125,'[1]Resumen Giros 2017'!B$6:J$920,9,0)</f>
        <v>0</v>
      </c>
      <c r="R125" s="56">
        <f>VLOOKUP(D125,'[1]Resumen Giros 2017'!B$5:K$920,10,0)</f>
        <v>0</v>
      </c>
      <c r="S125" s="56"/>
      <c r="T125" s="56"/>
      <c r="U125" s="56"/>
      <c r="V125" s="56">
        <f t="shared" si="1"/>
        <v>6120000</v>
      </c>
      <c r="W125" s="56" t="s">
        <v>38</v>
      </c>
    </row>
    <row r="126" spans="1:23" x14ac:dyDescent="0.2">
      <c r="A126" s="52" t="s">
        <v>729</v>
      </c>
      <c r="B126" s="53">
        <v>10</v>
      </c>
      <c r="C126" s="54" t="s">
        <v>87</v>
      </c>
      <c r="D126" s="55">
        <v>10207151009</v>
      </c>
      <c r="E126" s="55" t="s">
        <v>659</v>
      </c>
      <c r="F126" s="56">
        <v>16800000</v>
      </c>
      <c r="G126" s="57">
        <v>1</v>
      </c>
      <c r="H126" s="56">
        <v>5712000</v>
      </c>
      <c r="I126" s="56">
        <v>11088000</v>
      </c>
      <c r="J126" s="56">
        <f>VLOOKUP(D126,'[1]Resumen Giros 2017'!B$6:C$920,2,0)</f>
        <v>0</v>
      </c>
      <c r="K126" s="56">
        <f>VLOOKUP(D126,'[1]Resumen Giros 2017'!B$6:D$920,3,0)</f>
        <v>0</v>
      </c>
      <c r="L126" s="56">
        <f>VLOOKUP(D126,'[1]Resumen Giros 2017'!B$6:E$920,4,0)</f>
        <v>0</v>
      </c>
      <c r="M126" s="56">
        <f>VLOOKUP(D126,'[1]Resumen Giros 2017'!B$6:F$920,5,0)</f>
        <v>5712000</v>
      </c>
      <c r="N126" s="56">
        <f>VLOOKUP(D126,'[1]Resumen Giros 2017'!B$6:G$920,6,0)</f>
        <v>0</v>
      </c>
      <c r="O126" s="56">
        <f>VLOOKUP(D126,'[1]Resumen Giros 2017'!B$6:H$920,7,0)</f>
        <v>0</v>
      </c>
      <c r="P126" s="56">
        <f>VLOOKUP(D126,'[1]Resumen Giros 2017'!B$6:I$920,8,0)</f>
        <v>0</v>
      </c>
      <c r="Q126" s="56">
        <f>VLOOKUP(D126,'[1]Resumen Giros 2017'!B$6:J$920,9,0)</f>
        <v>0</v>
      </c>
      <c r="R126" s="56">
        <f>VLOOKUP(D126,'[1]Resumen Giros 2017'!B$5:K$920,10,0)</f>
        <v>0</v>
      </c>
      <c r="S126" s="56"/>
      <c r="T126" s="56"/>
      <c r="U126" s="56"/>
      <c r="V126" s="56">
        <f t="shared" si="1"/>
        <v>5712000</v>
      </c>
      <c r="W126" s="56" t="s">
        <v>38</v>
      </c>
    </row>
    <row r="127" spans="1:23" x14ac:dyDescent="0.2">
      <c r="A127" s="52" t="s">
        <v>729</v>
      </c>
      <c r="B127" s="53">
        <v>13</v>
      </c>
      <c r="C127" s="54" t="s">
        <v>660</v>
      </c>
      <c r="D127" s="55">
        <v>13504151003</v>
      </c>
      <c r="E127" s="55" t="s">
        <v>661</v>
      </c>
      <c r="F127" s="56">
        <v>42000000</v>
      </c>
      <c r="G127" s="57">
        <v>0.98857142857142855</v>
      </c>
      <c r="H127" s="56">
        <v>8400000</v>
      </c>
      <c r="I127" s="56">
        <v>33600000</v>
      </c>
      <c r="J127" s="56">
        <f>VLOOKUP(D127,'[1]Resumen Giros 2017'!B$6:C$920,2,0)</f>
        <v>0</v>
      </c>
      <c r="K127" s="56">
        <f>VLOOKUP(D127,'[1]Resumen Giros 2017'!B$6:D$920,3,0)</f>
        <v>0</v>
      </c>
      <c r="L127" s="56">
        <f>VLOOKUP(D127,'[1]Resumen Giros 2017'!B$6:E$920,4,0)</f>
        <v>0</v>
      </c>
      <c r="M127" s="56">
        <f>VLOOKUP(D127,'[1]Resumen Giros 2017'!B$6:F$920,5,0)</f>
        <v>0</v>
      </c>
      <c r="N127" s="56">
        <f>VLOOKUP(D127,'[1]Resumen Giros 2017'!B$6:G$920,6,0)</f>
        <v>0</v>
      </c>
      <c r="O127" s="56">
        <f>VLOOKUP(D127,'[1]Resumen Giros 2017'!B$6:H$920,7,0)</f>
        <v>7920000</v>
      </c>
      <c r="P127" s="56">
        <f>VLOOKUP(D127,'[1]Resumen Giros 2017'!B$6:I$920,8,0)</f>
        <v>0</v>
      </c>
      <c r="Q127" s="56">
        <f>VLOOKUP(D127,'[1]Resumen Giros 2017'!B$6:J$920,9,0)</f>
        <v>0</v>
      </c>
      <c r="R127" s="56">
        <f>VLOOKUP(D127,'[1]Resumen Giros 2017'!B$5:K$920,10,0)</f>
        <v>0</v>
      </c>
      <c r="S127" s="56"/>
      <c r="T127" s="56"/>
      <c r="U127" s="56"/>
      <c r="V127" s="56">
        <f t="shared" si="1"/>
        <v>7920000</v>
      </c>
      <c r="W127" s="56" t="s">
        <v>38</v>
      </c>
    </row>
    <row r="128" spans="1:23" x14ac:dyDescent="0.2">
      <c r="A128" s="52" t="s">
        <v>729</v>
      </c>
      <c r="B128" s="53">
        <v>13</v>
      </c>
      <c r="C128" s="54" t="s">
        <v>269</v>
      </c>
      <c r="D128" s="55">
        <v>13404131003</v>
      </c>
      <c r="E128" s="55" t="s">
        <v>270</v>
      </c>
      <c r="F128" s="56">
        <v>50000004</v>
      </c>
      <c r="G128" s="57">
        <v>1</v>
      </c>
      <c r="H128" s="56">
        <v>17000002</v>
      </c>
      <c r="I128" s="56">
        <v>33000002</v>
      </c>
      <c r="J128" s="56">
        <f>VLOOKUP(D128,'[1]Resumen Giros 2017'!B$6:C$920,2,0)</f>
        <v>0</v>
      </c>
      <c r="K128" s="56">
        <f>VLOOKUP(D128,'[1]Resumen Giros 2017'!B$6:D$920,3,0)</f>
        <v>0</v>
      </c>
      <c r="L128" s="56">
        <f>VLOOKUP(D128,'[1]Resumen Giros 2017'!B$6:E$920,4,0)</f>
        <v>13600002</v>
      </c>
      <c r="M128" s="56">
        <f>VLOOKUP(D128,'[1]Resumen Giros 2017'!B$6:F$920,5,0)</f>
        <v>0</v>
      </c>
      <c r="N128" s="56">
        <f>VLOOKUP(D128,'[1]Resumen Giros 2017'!B$6:G$920,6,0)</f>
        <v>0</v>
      </c>
      <c r="O128" s="56">
        <f>VLOOKUP(D128,'[1]Resumen Giros 2017'!B$6:H$920,7,0)</f>
        <v>0</v>
      </c>
      <c r="P128" s="56">
        <f>VLOOKUP(D128,'[1]Resumen Giros 2017'!B$6:I$920,8,0)</f>
        <v>3400000</v>
      </c>
      <c r="Q128" s="56">
        <f>VLOOKUP(D128,'[1]Resumen Giros 2017'!B$6:J$920,9,0)</f>
        <v>0</v>
      </c>
      <c r="R128" s="56">
        <f>VLOOKUP(D128,'[1]Resumen Giros 2017'!B$5:K$920,10,0)</f>
        <v>0</v>
      </c>
      <c r="S128" s="56"/>
      <c r="T128" s="56"/>
      <c r="U128" s="56"/>
      <c r="V128" s="56">
        <f t="shared" si="1"/>
        <v>17000002</v>
      </c>
      <c r="W128" s="56" t="s">
        <v>38</v>
      </c>
    </row>
    <row r="129" spans="1:23" x14ac:dyDescent="0.2">
      <c r="A129" s="52" t="s">
        <v>729</v>
      </c>
      <c r="B129" s="53">
        <v>14</v>
      </c>
      <c r="C129" s="54" t="s">
        <v>271</v>
      </c>
      <c r="D129" s="55">
        <v>14102151003</v>
      </c>
      <c r="E129" s="55" t="s">
        <v>272</v>
      </c>
      <c r="F129" s="56">
        <v>30666684</v>
      </c>
      <c r="G129" s="57">
        <v>1</v>
      </c>
      <c r="H129" s="56">
        <v>10426673</v>
      </c>
      <c r="I129" s="56">
        <v>20240011</v>
      </c>
      <c r="J129" s="56">
        <f>VLOOKUP(D129,'[1]Resumen Giros 2017'!B$6:C$920,2,0)</f>
        <v>0</v>
      </c>
      <c r="K129" s="56">
        <f>VLOOKUP(D129,'[1]Resumen Giros 2017'!B$6:D$920,3,0)</f>
        <v>0</v>
      </c>
      <c r="L129" s="56">
        <f>VLOOKUP(D129,'[1]Resumen Giros 2017'!B$6:E$920,4,0)</f>
        <v>10426673</v>
      </c>
      <c r="M129" s="56">
        <f>VLOOKUP(D129,'[1]Resumen Giros 2017'!B$6:F$920,5,0)</f>
        <v>0</v>
      </c>
      <c r="N129" s="56">
        <f>VLOOKUP(D129,'[1]Resumen Giros 2017'!B$6:G$920,6,0)</f>
        <v>0</v>
      </c>
      <c r="O129" s="56">
        <f>VLOOKUP(D129,'[1]Resumen Giros 2017'!B$6:H$920,7,0)</f>
        <v>0</v>
      </c>
      <c r="P129" s="56">
        <f>VLOOKUP(D129,'[1]Resumen Giros 2017'!B$6:I$920,8,0)</f>
        <v>0</v>
      </c>
      <c r="Q129" s="56">
        <f>VLOOKUP(D129,'[1]Resumen Giros 2017'!B$6:J$920,9,0)</f>
        <v>0</v>
      </c>
      <c r="R129" s="56">
        <f>VLOOKUP(D129,'[1]Resumen Giros 2017'!B$5:K$920,10,0)</f>
        <v>0</v>
      </c>
      <c r="S129" s="56"/>
      <c r="T129" s="56"/>
      <c r="U129" s="56"/>
      <c r="V129" s="56">
        <f t="shared" si="1"/>
        <v>10426673</v>
      </c>
      <c r="W129" s="56" t="s">
        <v>38</v>
      </c>
    </row>
    <row r="130" spans="1:23" x14ac:dyDescent="0.2">
      <c r="A130" s="52" t="s">
        <v>729</v>
      </c>
      <c r="B130" s="53">
        <v>14</v>
      </c>
      <c r="C130" s="54" t="s">
        <v>176</v>
      </c>
      <c r="D130" s="55">
        <v>14203151004</v>
      </c>
      <c r="E130" s="55" t="s">
        <v>177</v>
      </c>
      <c r="F130" s="56">
        <v>38400000</v>
      </c>
      <c r="G130" s="57">
        <v>1</v>
      </c>
      <c r="H130" s="56">
        <v>13056000</v>
      </c>
      <c r="I130" s="56">
        <v>25344000</v>
      </c>
      <c r="J130" s="56">
        <f>VLOOKUP(D130,'[1]Resumen Giros 2017'!B$6:C$920,2,0)</f>
        <v>0</v>
      </c>
      <c r="K130" s="56">
        <f>VLOOKUP(D130,'[1]Resumen Giros 2017'!B$6:D$920,3,0)</f>
        <v>13056000</v>
      </c>
      <c r="L130" s="56">
        <f>VLOOKUP(D130,'[1]Resumen Giros 2017'!B$6:E$920,4,0)</f>
        <v>0</v>
      </c>
      <c r="M130" s="56">
        <f>VLOOKUP(D130,'[1]Resumen Giros 2017'!B$6:F$920,5,0)</f>
        <v>0</v>
      </c>
      <c r="N130" s="56">
        <f>VLOOKUP(D130,'[1]Resumen Giros 2017'!B$6:G$920,6,0)</f>
        <v>0</v>
      </c>
      <c r="O130" s="56">
        <f>VLOOKUP(D130,'[1]Resumen Giros 2017'!B$6:H$920,7,0)</f>
        <v>0</v>
      </c>
      <c r="P130" s="56">
        <f>VLOOKUP(D130,'[1]Resumen Giros 2017'!B$6:I$920,8,0)</f>
        <v>0</v>
      </c>
      <c r="Q130" s="56">
        <f>VLOOKUP(D130,'[1]Resumen Giros 2017'!B$6:J$920,9,0)</f>
        <v>0</v>
      </c>
      <c r="R130" s="56">
        <f>VLOOKUP(D130,'[1]Resumen Giros 2017'!B$5:K$920,10,0)</f>
        <v>0</v>
      </c>
      <c r="S130" s="56"/>
      <c r="T130" s="56"/>
      <c r="U130" s="56"/>
      <c r="V130" s="56">
        <f t="shared" si="1"/>
        <v>13056000</v>
      </c>
      <c r="W130" s="56" t="s">
        <v>38</v>
      </c>
    </row>
    <row r="131" spans="1:23" x14ac:dyDescent="0.2">
      <c r="A131" s="52" t="s">
        <v>729</v>
      </c>
      <c r="B131" s="53">
        <v>14</v>
      </c>
      <c r="C131" s="54" t="s">
        <v>122</v>
      </c>
      <c r="D131" s="55">
        <v>14103151005</v>
      </c>
      <c r="E131" s="55" t="s">
        <v>123</v>
      </c>
      <c r="F131" s="56">
        <v>19200000</v>
      </c>
      <c r="G131" s="57">
        <v>1</v>
      </c>
      <c r="H131" s="56">
        <v>7200000</v>
      </c>
      <c r="I131" s="56">
        <v>12000000</v>
      </c>
      <c r="J131" s="56">
        <f>VLOOKUP(D131,'[1]Resumen Giros 2017'!B$6:C$920,2,0)</f>
        <v>7200000</v>
      </c>
      <c r="K131" s="56">
        <f>VLOOKUP(D131,'[1]Resumen Giros 2017'!B$6:D$920,3,0)</f>
        <v>0</v>
      </c>
      <c r="L131" s="56">
        <f>VLOOKUP(D131,'[1]Resumen Giros 2017'!B$6:E$920,4,0)</f>
        <v>0</v>
      </c>
      <c r="M131" s="56">
        <f>VLOOKUP(D131,'[1]Resumen Giros 2017'!B$6:F$920,5,0)</f>
        <v>0</v>
      </c>
      <c r="N131" s="56">
        <f>VLOOKUP(D131,'[1]Resumen Giros 2017'!B$6:G$920,6,0)</f>
        <v>0</v>
      </c>
      <c r="O131" s="56">
        <f>VLOOKUP(D131,'[1]Resumen Giros 2017'!B$6:H$920,7,0)</f>
        <v>0</v>
      </c>
      <c r="P131" s="56">
        <f>VLOOKUP(D131,'[1]Resumen Giros 2017'!B$6:I$920,8,0)</f>
        <v>0</v>
      </c>
      <c r="Q131" s="56">
        <f>VLOOKUP(D131,'[1]Resumen Giros 2017'!B$6:J$920,9,0)</f>
        <v>0</v>
      </c>
      <c r="R131" s="56">
        <f>VLOOKUP(D131,'[1]Resumen Giros 2017'!B$5:K$920,10,0)</f>
        <v>0</v>
      </c>
      <c r="S131" s="56"/>
      <c r="T131" s="56"/>
      <c r="U131" s="56"/>
      <c r="V131" s="56">
        <f t="shared" si="1"/>
        <v>7200000</v>
      </c>
      <c r="W131" s="56" t="s">
        <v>38</v>
      </c>
    </row>
    <row r="132" spans="1:23" x14ac:dyDescent="0.2">
      <c r="A132" s="52" t="s">
        <v>729</v>
      </c>
      <c r="B132" s="53">
        <v>14</v>
      </c>
      <c r="C132" s="54" t="s">
        <v>124</v>
      </c>
      <c r="D132" s="55">
        <v>14105151003</v>
      </c>
      <c r="E132" s="55" t="s">
        <v>125</v>
      </c>
      <c r="F132" s="56">
        <v>54000000</v>
      </c>
      <c r="G132" s="57">
        <v>1</v>
      </c>
      <c r="H132" s="56">
        <v>18360000</v>
      </c>
      <c r="I132" s="56">
        <v>35640000</v>
      </c>
      <c r="J132" s="56">
        <f>VLOOKUP(D132,'[1]Resumen Giros 2017'!B$6:C$920,2,0)</f>
        <v>18360000</v>
      </c>
      <c r="K132" s="56">
        <f>VLOOKUP(D132,'[1]Resumen Giros 2017'!B$6:D$920,3,0)</f>
        <v>0</v>
      </c>
      <c r="L132" s="56">
        <f>VLOOKUP(D132,'[1]Resumen Giros 2017'!B$6:E$920,4,0)</f>
        <v>0</v>
      </c>
      <c r="M132" s="56">
        <f>VLOOKUP(D132,'[1]Resumen Giros 2017'!B$6:F$920,5,0)</f>
        <v>0</v>
      </c>
      <c r="N132" s="56">
        <f>VLOOKUP(D132,'[1]Resumen Giros 2017'!B$6:G$920,6,0)</f>
        <v>0</v>
      </c>
      <c r="O132" s="56">
        <f>VLOOKUP(D132,'[1]Resumen Giros 2017'!B$6:H$920,7,0)</f>
        <v>0</v>
      </c>
      <c r="P132" s="56">
        <f>VLOOKUP(D132,'[1]Resumen Giros 2017'!B$6:I$920,8,0)</f>
        <v>0</v>
      </c>
      <c r="Q132" s="56">
        <f>VLOOKUP(D132,'[1]Resumen Giros 2017'!B$6:J$920,9,0)</f>
        <v>0</v>
      </c>
      <c r="R132" s="56">
        <f>VLOOKUP(D132,'[1]Resumen Giros 2017'!B$5:K$920,10,0)</f>
        <v>0</v>
      </c>
      <c r="S132" s="56"/>
      <c r="T132" s="56"/>
      <c r="U132" s="56"/>
      <c r="V132" s="56">
        <f t="shared" si="1"/>
        <v>18360000</v>
      </c>
      <c r="W132" s="56" t="s">
        <v>38</v>
      </c>
    </row>
    <row r="133" spans="1:23" x14ac:dyDescent="0.2">
      <c r="A133" s="52" t="s">
        <v>729</v>
      </c>
      <c r="B133" s="53">
        <v>14</v>
      </c>
      <c r="C133" s="54" t="s">
        <v>178</v>
      </c>
      <c r="D133" s="55">
        <v>14106151008</v>
      </c>
      <c r="E133" s="55" t="s">
        <v>179</v>
      </c>
      <c r="F133" s="56">
        <v>37200000</v>
      </c>
      <c r="G133" s="57">
        <v>1</v>
      </c>
      <c r="H133" s="56">
        <v>12648000</v>
      </c>
      <c r="I133" s="56">
        <v>24552000</v>
      </c>
      <c r="J133" s="56">
        <f>VLOOKUP(D133,'[1]Resumen Giros 2017'!B$6:C$920,2,0)</f>
        <v>0</v>
      </c>
      <c r="K133" s="56">
        <f>VLOOKUP(D133,'[1]Resumen Giros 2017'!B$6:D$920,3,0)</f>
        <v>12648000</v>
      </c>
      <c r="L133" s="56">
        <f>VLOOKUP(D133,'[1]Resumen Giros 2017'!B$6:E$920,4,0)</f>
        <v>0</v>
      </c>
      <c r="M133" s="56">
        <f>VLOOKUP(D133,'[1]Resumen Giros 2017'!B$6:F$920,5,0)</f>
        <v>0</v>
      </c>
      <c r="N133" s="56">
        <f>VLOOKUP(D133,'[1]Resumen Giros 2017'!B$6:G$920,6,0)</f>
        <v>0</v>
      </c>
      <c r="O133" s="56">
        <f>VLOOKUP(D133,'[1]Resumen Giros 2017'!B$6:H$920,7,0)</f>
        <v>0</v>
      </c>
      <c r="P133" s="56">
        <f>VLOOKUP(D133,'[1]Resumen Giros 2017'!B$6:I$920,8,0)</f>
        <v>0</v>
      </c>
      <c r="Q133" s="56">
        <f>VLOOKUP(D133,'[1]Resumen Giros 2017'!B$6:J$920,9,0)</f>
        <v>0</v>
      </c>
      <c r="R133" s="56">
        <f>VLOOKUP(D133,'[1]Resumen Giros 2017'!B$5:K$920,10,0)</f>
        <v>0</v>
      </c>
      <c r="S133" s="56"/>
      <c r="T133" s="56"/>
      <c r="U133" s="56"/>
      <c r="V133" s="56">
        <f t="shared" si="1"/>
        <v>12648000</v>
      </c>
      <c r="W133" s="56" t="s">
        <v>38</v>
      </c>
    </row>
    <row r="134" spans="1:23" x14ac:dyDescent="0.2">
      <c r="A134" s="52" t="s">
        <v>729</v>
      </c>
      <c r="B134" s="53">
        <v>14</v>
      </c>
      <c r="C134" s="54" t="s">
        <v>180</v>
      </c>
      <c r="D134" s="55">
        <v>14108151002</v>
      </c>
      <c r="E134" s="55" t="s">
        <v>181</v>
      </c>
      <c r="F134" s="56">
        <v>36000000</v>
      </c>
      <c r="G134" s="57">
        <v>1</v>
      </c>
      <c r="H134" s="56">
        <v>12240000</v>
      </c>
      <c r="I134" s="56">
        <v>23760000</v>
      </c>
      <c r="J134" s="56">
        <f>VLOOKUP(D134,'[1]Resumen Giros 2017'!B$6:C$920,2,0)</f>
        <v>0</v>
      </c>
      <c r="K134" s="56">
        <f>VLOOKUP(D134,'[1]Resumen Giros 2017'!B$6:D$920,3,0)</f>
        <v>12240000</v>
      </c>
      <c r="L134" s="56">
        <f>VLOOKUP(D134,'[1]Resumen Giros 2017'!B$6:E$920,4,0)</f>
        <v>0</v>
      </c>
      <c r="M134" s="56">
        <f>VLOOKUP(D134,'[1]Resumen Giros 2017'!B$6:F$920,5,0)</f>
        <v>0</v>
      </c>
      <c r="N134" s="56">
        <f>VLOOKUP(D134,'[1]Resumen Giros 2017'!B$6:G$920,6,0)</f>
        <v>0</v>
      </c>
      <c r="O134" s="56">
        <f>VLOOKUP(D134,'[1]Resumen Giros 2017'!B$6:H$920,7,0)</f>
        <v>0</v>
      </c>
      <c r="P134" s="56">
        <f>VLOOKUP(D134,'[1]Resumen Giros 2017'!B$6:I$920,8,0)</f>
        <v>0</v>
      </c>
      <c r="Q134" s="56">
        <f>VLOOKUP(D134,'[1]Resumen Giros 2017'!B$6:J$920,9,0)</f>
        <v>0</v>
      </c>
      <c r="R134" s="56">
        <f>VLOOKUP(D134,'[1]Resumen Giros 2017'!B$5:K$920,10,0)</f>
        <v>0</v>
      </c>
      <c r="S134" s="56"/>
      <c r="T134" s="56"/>
      <c r="U134" s="56"/>
      <c r="V134" s="56">
        <f t="shared" si="1"/>
        <v>12240000</v>
      </c>
      <c r="W134" s="56" t="s">
        <v>38</v>
      </c>
    </row>
    <row r="135" spans="1:23" x14ac:dyDescent="0.2">
      <c r="A135" s="52" t="s">
        <v>729</v>
      </c>
      <c r="B135" s="53">
        <v>14</v>
      </c>
      <c r="C135" s="54" t="s">
        <v>182</v>
      </c>
      <c r="D135" s="55">
        <v>14204151002</v>
      </c>
      <c r="E135" s="55" t="s">
        <v>183</v>
      </c>
      <c r="F135" s="56">
        <v>36000000</v>
      </c>
      <c r="G135" s="57">
        <v>1</v>
      </c>
      <c r="H135" s="56">
        <v>12240000</v>
      </c>
      <c r="I135" s="56">
        <v>23760000</v>
      </c>
      <c r="J135" s="56">
        <f>VLOOKUP(D135,'[1]Resumen Giros 2017'!B$6:C$920,2,0)</f>
        <v>0</v>
      </c>
      <c r="K135" s="56">
        <f>VLOOKUP(D135,'[1]Resumen Giros 2017'!B$6:D$920,3,0)</f>
        <v>6640000</v>
      </c>
      <c r="L135" s="56">
        <f>VLOOKUP(D135,'[1]Resumen Giros 2017'!B$6:E$920,4,0)</f>
        <v>0</v>
      </c>
      <c r="M135" s="56">
        <f>VLOOKUP(D135,'[1]Resumen Giros 2017'!B$6:F$920,5,0)</f>
        <v>0</v>
      </c>
      <c r="N135" s="56">
        <f>VLOOKUP(D135,'[1]Resumen Giros 2017'!B$6:G$920,6,0)</f>
        <v>5600000</v>
      </c>
      <c r="O135" s="56">
        <f>VLOOKUP(D135,'[1]Resumen Giros 2017'!B$6:H$920,7,0)</f>
        <v>0</v>
      </c>
      <c r="P135" s="56">
        <f>VLOOKUP(D135,'[1]Resumen Giros 2017'!B$6:I$920,8,0)</f>
        <v>0</v>
      </c>
      <c r="Q135" s="56">
        <f>VLOOKUP(D135,'[1]Resumen Giros 2017'!B$6:J$920,9,0)</f>
        <v>0</v>
      </c>
      <c r="R135" s="56">
        <f>VLOOKUP(D135,'[1]Resumen Giros 2017'!B$5:K$920,10,0)</f>
        <v>0</v>
      </c>
      <c r="S135" s="56"/>
      <c r="T135" s="56"/>
      <c r="U135" s="56"/>
      <c r="V135" s="56">
        <f t="shared" si="1"/>
        <v>12240000</v>
      </c>
      <c r="W135" s="56" t="s">
        <v>38</v>
      </c>
    </row>
    <row r="136" spans="1:23" x14ac:dyDescent="0.2">
      <c r="A136" s="52" t="s">
        <v>729</v>
      </c>
      <c r="B136" s="53">
        <v>15</v>
      </c>
      <c r="C136" s="54" t="s">
        <v>736</v>
      </c>
      <c r="D136" s="55">
        <v>15102161006</v>
      </c>
      <c r="E136" s="55" t="s">
        <v>756</v>
      </c>
      <c r="F136" s="56">
        <v>20100000</v>
      </c>
      <c r="G136" s="57">
        <v>1</v>
      </c>
      <c r="H136" s="56">
        <v>6834000</v>
      </c>
      <c r="I136" s="56">
        <v>13266000</v>
      </c>
      <c r="J136" s="56">
        <f>VLOOKUP(D136,'[1]Resumen Giros 2017'!B$6:C$920,2,0)</f>
        <v>0</v>
      </c>
      <c r="K136" s="56">
        <f>VLOOKUP(D136,'[1]Resumen Giros 2017'!B$6:D$920,3,0)</f>
        <v>0</v>
      </c>
      <c r="L136" s="56">
        <f>VLOOKUP(D136,'[1]Resumen Giros 2017'!B$6:E$920,4,0)</f>
        <v>0</v>
      </c>
      <c r="M136" s="56">
        <f>VLOOKUP(D136,'[1]Resumen Giros 2017'!B$6:F$920,5,0)</f>
        <v>0</v>
      </c>
      <c r="N136" s="56">
        <f>VLOOKUP(D136,'[1]Resumen Giros 2017'!B$6:G$920,6,0)</f>
        <v>0</v>
      </c>
      <c r="O136" s="56">
        <f>VLOOKUP(D136,'[1]Resumen Giros 2017'!B$6:H$920,7,0)</f>
        <v>0</v>
      </c>
      <c r="P136" s="56">
        <f>VLOOKUP(D136,'[1]Resumen Giros 2017'!B$6:I$920,8,0)</f>
        <v>0</v>
      </c>
      <c r="Q136" s="56">
        <f>VLOOKUP(D136,'[1]Resumen Giros 2017'!B$6:J$920,9,0)</f>
        <v>6834000</v>
      </c>
      <c r="R136" s="56">
        <f>VLOOKUP(D136,'[1]Resumen Giros 2017'!B$5:K$920,10,0)</f>
        <v>0</v>
      </c>
      <c r="S136" s="56"/>
      <c r="T136" s="56"/>
      <c r="U136" s="56"/>
      <c r="V136" s="56">
        <f t="shared" si="1"/>
        <v>6834000</v>
      </c>
      <c r="W136" s="56" t="s">
        <v>38</v>
      </c>
    </row>
    <row r="137" spans="1:23" x14ac:dyDescent="0.2">
      <c r="A137" s="52" t="s">
        <v>729</v>
      </c>
      <c r="B137" s="53" t="s">
        <v>39</v>
      </c>
      <c r="C137" s="54" t="s">
        <v>299</v>
      </c>
      <c r="D137" s="55">
        <v>9118151003</v>
      </c>
      <c r="E137" s="55" t="s">
        <v>757</v>
      </c>
      <c r="F137" s="56">
        <v>41100000</v>
      </c>
      <c r="G137" s="57">
        <v>1</v>
      </c>
      <c r="H137" s="56">
        <v>13974000</v>
      </c>
      <c r="I137" s="56">
        <v>27126000</v>
      </c>
      <c r="J137" s="56">
        <f>VLOOKUP(D137,'[1]Resumen Giros 2017'!B$6:C$920,2,0)</f>
        <v>0</v>
      </c>
      <c r="K137" s="56">
        <f>VLOOKUP(D137,'[1]Resumen Giros 2017'!B$6:D$920,3,0)</f>
        <v>0</v>
      </c>
      <c r="L137" s="56">
        <f>VLOOKUP(D137,'[1]Resumen Giros 2017'!B$6:E$920,4,0)</f>
        <v>0</v>
      </c>
      <c r="M137" s="56">
        <f>VLOOKUP(D137,'[1]Resumen Giros 2017'!B$6:F$920,5,0)</f>
        <v>0</v>
      </c>
      <c r="N137" s="56">
        <f>VLOOKUP(D137,'[1]Resumen Giros 2017'!B$6:G$920,6,0)</f>
        <v>0</v>
      </c>
      <c r="O137" s="56">
        <f>VLOOKUP(D137,'[1]Resumen Giros 2017'!B$6:H$920,7,0)</f>
        <v>0</v>
      </c>
      <c r="P137" s="56">
        <f>VLOOKUP(D137,'[1]Resumen Giros 2017'!B$6:I$920,8,0)</f>
        <v>13974000</v>
      </c>
      <c r="Q137" s="56">
        <f>VLOOKUP(D137,'[1]Resumen Giros 2017'!B$6:J$920,9,0)</f>
        <v>0</v>
      </c>
      <c r="R137" s="56">
        <f>VLOOKUP(D137,'[1]Resumen Giros 2017'!B$5:K$920,10,0)</f>
        <v>0</v>
      </c>
      <c r="S137" s="56"/>
      <c r="T137" s="56"/>
      <c r="U137" s="56"/>
      <c r="V137" s="56">
        <f t="shared" si="1"/>
        <v>13974000</v>
      </c>
      <c r="W137" s="56" t="s">
        <v>38</v>
      </c>
    </row>
    <row r="138" spans="1:23" x14ac:dyDescent="0.2">
      <c r="A138" s="52" t="s">
        <v>729</v>
      </c>
      <c r="B138" s="53" t="s">
        <v>35</v>
      </c>
      <c r="C138" s="54" t="s">
        <v>184</v>
      </c>
      <c r="D138" s="55">
        <v>15204151001</v>
      </c>
      <c r="E138" s="55" t="s">
        <v>185</v>
      </c>
      <c r="F138" s="56">
        <v>56400000</v>
      </c>
      <c r="G138" s="57">
        <v>1</v>
      </c>
      <c r="H138" s="56">
        <v>19176000</v>
      </c>
      <c r="I138" s="56">
        <v>37224000</v>
      </c>
      <c r="J138" s="56">
        <f>VLOOKUP(D138,'[1]Resumen Giros 2017'!B$6:C$920,2,0)</f>
        <v>0</v>
      </c>
      <c r="K138" s="56">
        <f>VLOOKUP(D138,'[1]Resumen Giros 2017'!B$6:D$920,3,0)</f>
        <v>19176000</v>
      </c>
      <c r="L138" s="56">
        <f>VLOOKUP(D138,'[1]Resumen Giros 2017'!B$6:E$920,4,0)</f>
        <v>0</v>
      </c>
      <c r="M138" s="56">
        <f>VLOOKUP(D138,'[1]Resumen Giros 2017'!B$6:F$920,5,0)</f>
        <v>0</v>
      </c>
      <c r="N138" s="56">
        <f>VLOOKUP(D138,'[1]Resumen Giros 2017'!B$6:G$920,6,0)</f>
        <v>0</v>
      </c>
      <c r="O138" s="56">
        <f>VLOOKUP(D138,'[1]Resumen Giros 2017'!B$6:H$920,7,0)</f>
        <v>0</v>
      </c>
      <c r="P138" s="56">
        <f>VLOOKUP(D138,'[1]Resumen Giros 2017'!B$6:I$920,8,0)</f>
        <v>0</v>
      </c>
      <c r="Q138" s="56">
        <f>VLOOKUP(D138,'[1]Resumen Giros 2017'!B$6:J$920,9,0)</f>
        <v>0</v>
      </c>
      <c r="R138" s="56">
        <f>VLOOKUP(D138,'[1]Resumen Giros 2017'!B$5:K$920,10,0)</f>
        <v>0</v>
      </c>
      <c r="S138" s="56"/>
      <c r="T138" s="56"/>
      <c r="U138" s="56"/>
      <c r="V138" s="56">
        <f t="shared" si="1"/>
        <v>19176000</v>
      </c>
      <c r="W138" s="56" t="s">
        <v>38</v>
      </c>
    </row>
    <row r="139" spans="1:23" x14ac:dyDescent="0.2">
      <c r="A139" s="52" t="s">
        <v>729</v>
      </c>
      <c r="B139" s="53" t="s">
        <v>35</v>
      </c>
      <c r="C139" s="54" t="s">
        <v>273</v>
      </c>
      <c r="D139" s="55">
        <v>8303161003</v>
      </c>
      <c r="E139" s="55" t="s">
        <v>274</v>
      </c>
      <c r="F139" s="56">
        <v>51600000</v>
      </c>
      <c r="G139" s="57">
        <v>0.99993538759689926</v>
      </c>
      <c r="H139" s="56">
        <v>17544000</v>
      </c>
      <c r="I139" s="56">
        <v>34056000</v>
      </c>
      <c r="J139" s="56">
        <f>VLOOKUP(D139,'[1]Resumen Giros 2017'!B$6:C$920,2,0)</f>
        <v>0</v>
      </c>
      <c r="K139" s="56">
        <f>VLOOKUP(D139,'[1]Resumen Giros 2017'!B$6:D$920,3,0)</f>
        <v>0</v>
      </c>
      <c r="L139" s="56">
        <f>VLOOKUP(D139,'[1]Resumen Giros 2017'!B$6:E$920,4,0)</f>
        <v>13244000</v>
      </c>
      <c r="M139" s="56">
        <f>VLOOKUP(D139,'[1]Resumen Giros 2017'!B$6:F$920,5,0)</f>
        <v>0</v>
      </c>
      <c r="N139" s="56">
        <f>VLOOKUP(D139,'[1]Resumen Giros 2017'!B$6:G$920,6,0)</f>
        <v>0</v>
      </c>
      <c r="O139" s="56">
        <f>VLOOKUP(D139,'[1]Resumen Giros 2017'!B$6:H$920,7,0)</f>
        <v>0</v>
      </c>
      <c r="P139" s="56">
        <f>VLOOKUP(D139,'[1]Resumen Giros 2017'!B$6:I$920,8,0)</f>
        <v>0</v>
      </c>
      <c r="Q139" s="56">
        <f>VLOOKUP(D139,'[1]Resumen Giros 2017'!B$6:J$920,9,0)</f>
        <v>4296666</v>
      </c>
      <c r="R139" s="56">
        <f>VLOOKUP(D139,'[1]Resumen Giros 2017'!B$5:K$920,10,0)</f>
        <v>0</v>
      </c>
      <c r="S139" s="56"/>
      <c r="T139" s="56"/>
      <c r="U139" s="56"/>
      <c r="V139" s="56">
        <f t="shared" si="1"/>
        <v>17540666</v>
      </c>
      <c r="W139" s="56" t="s">
        <v>38</v>
      </c>
    </row>
    <row r="140" spans="1:23" x14ac:dyDescent="0.2">
      <c r="A140" s="52" t="s">
        <v>729</v>
      </c>
      <c r="B140" s="53" t="s">
        <v>35</v>
      </c>
      <c r="C140" s="54" t="s">
        <v>186</v>
      </c>
      <c r="D140" s="55">
        <v>8205151008</v>
      </c>
      <c r="E140" s="55" t="s">
        <v>187</v>
      </c>
      <c r="F140" s="56">
        <v>16800000</v>
      </c>
      <c r="G140" s="57">
        <v>1</v>
      </c>
      <c r="H140" s="56">
        <v>5712000</v>
      </c>
      <c r="I140" s="56">
        <v>11088000</v>
      </c>
      <c r="J140" s="56">
        <f>VLOOKUP(D140,'[1]Resumen Giros 2017'!B$6:C$920,2,0)</f>
        <v>0</v>
      </c>
      <c r="K140" s="56">
        <f>VLOOKUP(D140,'[1]Resumen Giros 2017'!B$6:D$920,3,0)</f>
        <v>4569600</v>
      </c>
      <c r="L140" s="56">
        <f>VLOOKUP(D140,'[1]Resumen Giros 2017'!B$6:E$920,4,0)</f>
        <v>0</v>
      </c>
      <c r="M140" s="56">
        <f>VLOOKUP(D140,'[1]Resumen Giros 2017'!B$6:F$920,5,0)</f>
        <v>0</v>
      </c>
      <c r="N140" s="56">
        <f>VLOOKUP(D140,'[1]Resumen Giros 2017'!B$6:G$920,6,0)</f>
        <v>0</v>
      </c>
      <c r="O140" s="56">
        <f>VLOOKUP(D140,'[1]Resumen Giros 2017'!B$6:H$920,7,0)</f>
        <v>1142400</v>
      </c>
      <c r="P140" s="56">
        <f>VLOOKUP(D140,'[1]Resumen Giros 2017'!B$6:I$920,8,0)</f>
        <v>0</v>
      </c>
      <c r="Q140" s="56">
        <f>VLOOKUP(D140,'[1]Resumen Giros 2017'!B$6:J$920,9,0)</f>
        <v>0</v>
      </c>
      <c r="R140" s="56">
        <f>VLOOKUP(D140,'[1]Resumen Giros 2017'!B$5:K$920,10,0)</f>
        <v>0</v>
      </c>
      <c r="S140" s="56"/>
      <c r="T140" s="56"/>
      <c r="U140" s="56"/>
      <c r="V140" s="56">
        <f t="shared" si="1"/>
        <v>5712000</v>
      </c>
      <c r="W140" s="56" t="s">
        <v>38</v>
      </c>
    </row>
    <row r="141" spans="1:23" x14ac:dyDescent="0.2">
      <c r="A141" s="52" t="s">
        <v>729</v>
      </c>
      <c r="B141" s="53" t="s">
        <v>35</v>
      </c>
      <c r="C141" s="54" t="s">
        <v>186</v>
      </c>
      <c r="D141" s="55">
        <v>8205151009</v>
      </c>
      <c r="E141" s="55" t="s">
        <v>188</v>
      </c>
      <c r="F141" s="56">
        <v>19200000</v>
      </c>
      <c r="G141" s="57">
        <v>1</v>
      </c>
      <c r="H141" s="56">
        <v>6528000</v>
      </c>
      <c r="I141" s="56">
        <v>12672000</v>
      </c>
      <c r="J141" s="56">
        <f>VLOOKUP(D141,'[1]Resumen Giros 2017'!B$6:C$920,2,0)</f>
        <v>0</v>
      </c>
      <c r="K141" s="56">
        <f>VLOOKUP(D141,'[1]Resumen Giros 2017'!B$6:D$920,3,0)</f>
        <v>5222400</v>
      </c>
      <c r="L141" s="56">
        <f>VLOOKUP(D141,'[1]Resumen Giros 2017'!B$6:E$920,4,0)</f>
        <v>0</v>
      </c>
      <c r="M141" s="56">
        <f>VLOOKUP(D141,'[1]Resumen Giros 2017'!B$6:F$920,5,0)</f>
        <v>0</v>
      </c>
      <c r="N141" s="56">
        <f>VLOOKUP(D141,'[1]Resumen Giros 2017'!B$6:G$920,6,0)</f>
        <v>1305600</v>
      </c>
      <c r="O141" s="56">
        <f>VLOOKUP(D141,'[1]Resumen Giros 2017'!B$6:H$920,7,0)</f>
        <v>0</v>
      </c>
      <c r="P141" s="56">
        <f>VLOOKUP(D141,'[1]Resumen Giros 2017'!B$6:I$920,8,0)</f>
        <v>0</v>
      </c>
      <c r="Q141" s="56">
        <f>VLOOKUP(D141,'[1]Resumen Giros 2017'!B$6:J$920,9,0)</f>
        <v>0</v>
      </c>
      <c r="R141" s="56">
        <f>VLOOKUP(D141,'[1]Resumen Giros 2017'!B$5:K$920,10,0)</f>
        <v>0</v>
      </c>
      <c r="S141" s="56"/>
      <c r="T141" s="56"/>
      <c r="U141" s="56"/>
      <c r="V141" s="56">
        <f t="shared" si="1"/>
        <v>6528000</v>
      </c>
      <c r="W141" s="56" t="s">
        <v>38</v>
      </c>
    </row>
    <row r="142" spans="1:23" x14ac:dyDescent="0.2">
      <c r="A142" s="52" t="s">
        <v>729</v>
      </c>
      <c r="B142" s="53" t="s">
        <v>35</v>
      </c>
      <c r="C142" s="54" t="s">
        <v>189</v>
      </c>
      <c r="D142" s="55">
        <v>8206151008</v>
      </c>
      <c r="E142" s="55" t="s">
        <v>190</v>
      </c>
      <c r="F142" s="56">
        <v>38400000</v>
      </c>
      <c r="G142" s="57">
        <v>1</v>
      </c>
      <c r="H142" s="56">
        <v>13056000</v>
      </c>
      <c r="I142" s="56">
        <v>25344000</v>
      </c>
      <c r="J142" s="56">
        <f>VLOOKUP(D142,'[1]Resumen Giros 2017'!B$6:C$920,2,0)</f>
        <v>0</v>
      </c>
      <c r="K142" s="56">
        <f>VLOOKUP(D142,'[1]Resumen Giros 2017'!B$6:D$920,3,0)</f>
        <v>13056000</v>
      </c>
      <c r="L142" s="56">
        <f>VLOOKUP(D142,'[1]Resumen Giros 2017'!B$6:E$920,4,0)</f>
        <v>0</v>
      </c>
      <c r="M142" s="56">
        <f>VLOOKUP(D142,'[1]Resumen Giros 2017'!B$6:F$920,5,0)</f>
        <v>0</v>
      </c>
      <c r="N142" s="56">
        <f>VLOOKUP(D142,'[1]Resumen Giros 2017'!B$6:G$920,6,0)</f>
        <v>0</v>
      </c>
      <c r="O142" s="56">
        <f>VLOOKUP(D142,'[1]Resumen Giros 2017'!B$6:H$920,7,0)</f>
        <v>0</v>
      </c>
      <c r="P142" s="56">
        <f>VLOOKUP(D142,'[1]Resumen Giros 2017'!B$6:I$920,8,0)</f>
        <v>0</v>
      </c>
      <c r="Q142" s="56">
        <f>VLOOKUP(D142,'[1]Resumen Giros 2017'!B$6:J$920,9,0)</f>
        <v>0</v>
      </c>
      <c r="R142" s="56">
        <f>VLOOKUP(D142,'[1]Resumen Giros 2017'!B$5:K$920,10,0)</f>
        <v>0</v>
      </c>
      <c r="S142" s="56"/>
      <c r="T142" s="56"/>
      <c r="U142" s="56"/>
      <c r="V142" s="56">
        <f t="shared" si="1"/>
        <v>13056000</v>
      </c>
      <c r="W142" s="56" t="s">
        <v>38</v>
      </c>
    </row>
    <row r="143" spans="1:23" x14ac:dyDescent="0.2">
      <c r="A143" s="52" t="s">
        <v>729</v>
      </c>
      <c r="B143" s="53" t="s">
        <v>35</v>
      </c>
      <c r="C143" s="54" t="s">
        <v>275</v>
      </c>
      <c r="D143" s="55">
        <v>8306141001</v>
      </c>
      <c r="E143" s="55" t="s">
        <v>276</v>
      </c>
      <c r="F143" s="56">
        <v>55400000</v>
      </c>
      <c r="G143" s="57">
        <v>1</v>
      </c>
      <c r="H143" s="56">
        <v>18836000</v>
      </c>
      <c r="I143" s="56">
        <v>36564000</v>
      </c>
      <c r="J143" s="56">
        <f>VLOOKUP(D143,'[1]Resumen Giros 2017'!B$6:C$920,2,0)</f>
        <v>0</v>
      </c>
      <c r="K143" s="56">
        <f>VLOOKUP(D143,'[1]Resumen Giros 2017'!B$6:D$920,3,0)</f>
        <v>0</v>
      </c>
      <c r="L143" s="56">
        <f>VLOOKUP(D143,'[1]Resumen Giros 2017'!B$6:E$920,4,0)</f>
        <v>15068800</v>
      </c>
      <c r="M143" s="56">
        <f>VLOOKUP(D143,'[1]Resumen Giros 2017'!B$6:F$920,5,0)</f>
        <v>0</v>
      </c>
      <c r="N143" s="56">
        <f>VLOOKUP(D143,'[1]Resumen Giros 2017'!B$6:G$920,6,0)</f>
        <v>0</v>
      </c>
      <c r="O143" s="56">
        <f>VLOOKUP(D143,'[1]Resumen Giros 2017'!B$6:H$920,7,0)</f>
        <v>3767200</v>
      </c>
      <c r="P143" s="56">
        <f>VLOOKUP(D143,'[1]Resumen Giros 2017'!B$6:I$920,8,0)</f>
        <v>0</v>
      </c>
      <c r="Q143" s="56">
        <f>VLOOKUP(D143,'[1]Resumen Giros 2017'!B$6:J$920,9,0)</f>
        <v>0</v>
      </c>
      <c r="R143" s="56">
        <f>VLOOKUP(D143,'[1]Resumen Giros 2017'!B$5:K$920,10,0)</f>
        <v>0</v>
      </c>
      <c r="S143" s="56"/>
      <c r="T143" s="56"/>
      <c r="U143" s="56"/>
      <c r="V143" s="56">
        <f t="shared" si="1"/>
        <v>18836000</v>
      </c>
      <c r="W143" s="56" t="s">
        <v>38</v>
      </c>
    </row>
    <row r="144" spans="1:23" x14ac:dyDescent="0.2">
      <c r="A144" s="52" t="s">
        <v>729</v>
      </c>
      <c r="B144" s="53" t="s">
        <v>35</v>
      </c>
      <c r="C144" s="54" t="s">
        <v>745</v>
      </c>
      <c r="D144" s="55">
        <v>8307161002</v>
      </c>
      <c r="E144" s="55" t="s">
        <v>812</v>
      </c>
      <c r="F144" s="56">
        <v>31200000</v>
      </c>
      <c r="G144" s="57">
        <v>0.91666666666666663</v>
      </c>
      <c r="H144" s="56">
        <v>10608000</v>
      </c>
      <c r="I144" s="56">
        <v>20592000</v>
      </c>
      <c r="J144" s="56">
        <f>VLOOKUP(D144,'[1]Resumen Giros 2017'!B$6:C$920,2,0)</f>
        <v>0</v>
      </c>
      <c r="K144" s="56">
        <f>VLOOKUP(D144,'[1]Resumen Giros 2017'!B$6:D$920,3,0)</f>
        <v>0</v>
      </c>
      <c r="L144" s="56">
        <f>VLOOKUP(D144,'[1]Resumen Giros 2017'!B$6:E$920,4,0)</f>
        <v>0</v>
      </c>
      <c r="M144" s="56">
        <f>VLOOKUP(D144,'[1]Resumen Giros 2017'!B$6:F$920,5,0)</f>
        <v>0</v>
      </c>
      <c r="N144" s="56">
        <f>VLOOKUP(D144,'[1]Resumen Giros 2017'!B$6:G$920,6,0)</f>
        <v>0</v>
      </c>
      <c r="O144" s="56">
        <f>VLOOKUP(D144,'[1]Resumen Giros 2017'!B$6:H$920,7,0)</f>
        <v>0</v>
      </c>
      <c r="P144" s="56">
        <f>VLOOKUP(D144,'[1]Resumen Giros 2017'!B$6:I$920,8,0)</f>
        <v>0</v>
      </c>
      <c r="Q144" s="56">
        <f>VLOOKUP(D144,'[1]Resumen Giros 2017'!B$6:J$920,9,0)</f>
        <v>0</v>
      </c>
      <c r="R144" s="56">
        <f>VLOOKUP(D144,'[1]Resumen Giros 2017'!B$5:K$920,10,0)</f>
        <v>8008000</v>
      </c>
      <c r="S144" s="56"/>
      <c r="T144" s="56"/>
      <c r="U144" s="56"/>
      <c r="V144" s="56">
        <f t="shared" si="1"/>
        <v>8008000</v>
      </c>
      <c r="W144" s="56" t="s">
        <v>38</v>
      </c>
    </row>
    <row r="145" spans="1:23" x14ac:dyDescent="0.2">
      <c r="A145" s="52" t="s">
        <v>729</v>
      </c>
      <c r="B145" s="53" t="s">
        <v>35</v>
      </c>
      <c r="C145" s="54" t="s">
        <v>191</v>
      </c>
      <c r="D145" s="55">
        <v>8309151004</v>
      </c>
      <c r="E145" s="55" t="s">
        <v>192</v>
      </c>
      <c r="F145" s="56">
        <v>15600000</v>
      </c>
      <c r="G145" s="57">
        <v>1</v>
      </c>
      <c r="H145" s="56">
        <v>5304000</v>
      </c>
      <c r="I145" s="56">
        <v>10296000</v>
      </c>
      <c r="J145" s="56">
        <f>VLOOKUP(D145,'[1]Resumen Giros 2017'!B$6:C$920,2,0)</f>
        <v>0</v>
      </c>
      <c r="K145" s="56">
        <f>VLOOKUP(D145,'[1]Resumen Giros 2017'!B$6:D$920,3,0)</f>
        <v>4243200</v>
      </c>
      <c r="L145" s="56">
        <f>VLOOKUP(D145,'[1]Resumen Giros 2017'!B$6:E$920,4,0)</f>
        <v>0</v>
      </c>
      <c r="M145" s="56">
        <f>VLOOKUP(D145,'[1]Resumen Giros 2017'!B$6:F$920,5,0)</f>
        <v>0</v>
      </c>
      <c r="N145" s="56">
        <f>VLOOKUP(D145,'[1]Resumen Giros 2017'!B$6:G$920,6,0)</f>
        <v>1060800</v>
      </c>
      <c r="O145" s="56">
        <f>VLOOKUP(D145,'[1]Resumen Giros 2017'!B$6:H$920,7,0)</f>
        <v>0</v>
      </c>
      <c r="P145" s="56">
        <f>VLOOKUP(D145,'[1]Resumen Giros 2017'!B$6:I$920,8,0)</f>
        <v>0</v>
      </c>
      <c r="Q145" s="56">
        <f>VLOOKUP(D145,'[1]Resumen Giros 2017'!B$6:J$920,9,0)</f>
        <v>0</v>
      </c>
      <c r="R145" s="56">
        <f>VLOOKUP(D145,'[1]Resumen Giros 2017'!B$5:K$920,10,0)</f>
        <v>0</v>
      </c>
      <c r="S145" s="56"/>
      <c r="T145" s="56"/>
      <c r="U145" s="56"/>
      <c r="V145" s="56">
        <f t="shared" si="1"/>
        <v>5304000</v>
      </c>
      <c r="W145" s="56" t="s">
        <v>38</v>
      </c>
    </row>
    <row r="146" spans="1:23" x14ac:dyDescent="0.2">
      <c r="A146" s="52" t="s">
        <v>729</v>
      </c>
      <c r="B146" s="53" t="s">
        <v>35</v>
      </c>
      <c r="C146" s="54" t="s">
        <v>662</v>
      </c>
      <c r="D146" s="55">
        <v>8415141003</v>
      </c>
      <c r="E146" s="55" t="s">
        <v>663</v>
      </c>
      <c r="F146" s="56">
        <v>38400000</v>
      </c>
      <c r="G146" s="57">
        <v>1</v>
      </c>
      <c r="H146" s="56">
        <v>13056000</v>
      </c>
      <c r="I146" s="56">
        <v>25344000</v>
      </c>
      <c r="J146" s="56">
        <f>VLOOKUP(D146,'[1]Resumen Giros 2017'!B$6:C$920,2,0)</f>
        <v>0</v>
      </c>
      <c r="K146" s="56">
        <f>VLOOKUP(D146,'[1]Resumen Giros 2017'!B$6:D$920,3,0)</f>
        <v>0</v>
      </c>
      <c r="L146" s="56">
        <f>VLOOKUP(D146,'[1]Resumen Giros 2017'!B$6:E$920,4,0)</f>
        <v>0</v>
      </c>
      <c r="M146" s="56">
        <f>VLOOKUP(D146,'[1]Resumen Giros 2017'!B$6:F$920,5,0)</f>
        <v>0</v>
      </c>
      <c r="N146" s="56">
        <f>VLOOKUP(D146,'[1]Resumen Giros 2017'!B$6:G$920,6,0)</f>
        <v>0</v>
      </c>
      <c r="O146" s="56">
        <f>VLOOKUP(D146,'[1]Resumen Giros 2017'!B$6:H$920,7,0)</f>
        <v>13056000</v>
      </c>
      <c r="P146" s="56">
        <f>VLOOKUP(D146,'[1]Resumen Giros 2017'!B$6:I$920,8,0)</f>
        <v>0</v>
      </c>
      <c r="Q146" s="56">
        <f>VLOOKUP(D146,'[1]Resumen Giros 2017'!B$6:J$920,9,0)</f>
        <v>0</v>
      </c>
      <c r="R146" s="56">
        <f>VLOOKUP(D146,'[1]Resumen Giros 2017'!B$5:K$920,10,0)</f>
        <v>0</v>
      </c>
      <c r="S146" s="56"/>
      <c r="T146" s="56"/>
      <c r="U146" s="56"/>
      <c r="V146" s="56">
        <f t="shared" si="1"/>
        <v>13056000</v>
      </c>
      <c r="W146" s="56" t="s">
        <v>38</v>
      </c>
    </row>
    <row r="147" spans="1:23" x14ac:dyDescent="0.2">
      <c r="A147" s="52" t="s">
        <v>729</v>
      </c>
      <c r="B147" s="53" t="s">
        <v>35</v>
      </c>
      <c r="C147" s="54" t="s">
        <v>737</v>
      </c>
      <c r="D147" s="55">
        <v>8417151005</v>
      </c>
      <c r="E147" s="55" t="s">
        <v>758</v>
      </c>
      <c r="F147" s="56">
        <v>56800000</v>
      </c>
      <c r="G147" s="57">
        <v>0.82200702464788733</v>
      </c>
      <c r="H147" s="56">
        <v>25912000</v>
      </c>
      <c r="I147" s="56">
        <v>30888000</v>
      </c>
      <c r="J147" s="56">
        <f>VLOOKUP(D147,'[1]Resumen Giros 2017'!B$6:C$920,2,0)</f>
        <v>0</v>
      </c>
      <c r="K147" s="56">
        <f>VLOOKUP(D147,'[1]Resumen Giros 2017'!B$6:D$920,3,0)</f>
        <v>0</v>
      </c>
      <c r="L147" s="56">
        <f>VLOOKUP(D147,'[1]Resumen Giros 2017'!B$6:E$920,4,0)</f>
        <v>0</v>
      </c>
      <c r="M147" s="56">
        <f>VLOOKUP(D147,'[1]Resumen Giros 2017'!B$6:F$920,5,0)</f>
        <v>0</v>
      </c>
      <c r="N147" s="56">
        <f>VLOOKUP(D147,'[1]Resumen Giros 2017'!B$6:G$920,6,0)</f>
        <v>0</v>
      </c>
      <c r="O147" s="56">
        <f>VLOOKUP(D147,'[1]Resumen Giros 2017'!B$6:H$920,7,0)</f>
        <v>0</v>
      </c>
      <c r="P147" s="56">
        <f>VLOOKUP(D147,'[1]Resumen Giros 2017'!B$6:I$920,8,0)</f>
        <v>15801999</v>
      </c>
      <c r="Q147" s="56">
        <f>VLOOKUP(D147,'[1]Resumen Giros 2017'!B$6:J$920,9,0)</f>
        <v>0</v>
      </c>
      <c r="R147" s="56">
        <f>VLOOKUP(D147,'[1]Resumen Giros 2017'!B$5:K$920,10,0)</f>
        <v>0</v>
      </c>
      <c r="S147" s="56"/>
      <c r="T147" s="56"/>
      <c r="U147" s="56"/>
      <c r="V147" s="56">
        <f t="shared" si="1"/>
        <v>15801999</v>
      </c>
      <c r="W147" s="56" t="s">
        <v>38</v>
      </c>
    </row>
    <row r="148" spans="1:23" x14ac:dyDescent="0.2">
      <c r="A148" s="52" t="s">
        <v>729</v>
      </c>
      <c r="B148" s="53">
        <v>13</v>
      </c>
      <c r="C148" s="54" t="s">
        <v>293</v>
      </c>
      <c r="D148" s="55">
        <v>13403150702</v>
      </c>
      <c r="E148" s="55" t="s">
        <v>821</v>
      </c>
      <c r="F148" s="56">
        <v>57815850</v>
      </c>
      <c r="G148" s="57">
        <v>0.97002801134982886</v>
      </c>
      <c r="H148" s="56">
        <v>13879043</v>
      </c>
      <c r="I148" s="56">
        <v>43936807</v>
      </c>
      <c r="J148" s="56">
        <f>VLOOKUP(D148,'[1]Resumen Giros 2017'!B$6:C$920,2,0)</f>
        <v>0</v>
      </c>
      <c r="K148" s="56">
        <f>VLOOKUP(D148,'[1]Resumen Giros 2017'!B$6:D$920,3,0)</f>
        <v>0</v>
      </c>
      <c r="L148" s="56">
        <f>VLOOKUP(D148,'[1]Resumen Giros 2017'!B$6:E$920,4,0)</f>
        <v>0</v>
      </c>
      <c r="M148" s="56">
        <f>VLOOKUP(D148,'[1]Resumen Giros 2017'!B$6:F$920,5,0)</f>
        <v>0</v>
      </c>
      <c r="N148" s="56">
        <f>VLOOKUP(D148,'[1]Resumen Giros 2017'!B$6:G$920,6,0)</f>
        <v>0</v>
      </c>
      <c r="O148" s="56">
        <f>VLOOKUP(D148,'[1]Resumen Giros 2017'!B$6:H$920,7,0)</f>
        <v>0</v>
      </c>
      <c r="P148" s="56">
        <f>VLOOKUP(D148,'[1]Resumen Giros 2017'!B$6:I$920,8,0)</f>
        <v>0</v>
      </c>
      <c r="Q148" s="56">
        <f>VLOOKUP(D148,'[1]Resumen Giros 2017'!B$6:J$920,9,0)</f>
        <v>0</v>
      </c>
      <c r="R148" s="56">
        <f>VLOOKUP(D148,'[1]Resumen Giros 2017'!B$5:K$920,10,0)</f>
        <v>12146187</v>
      </c>
      <c r="S148" s="56"/>
      <c r="T148" s="56"/>
      <c r="U148" s="56"/>
      <c r="V148" s="56">
        <f t="shared" si="1"/>
        <v>12146187</v>
      </c>
      <c r="W148" s="56" t="s">
        <v>38</v>
      </c>
    </row>
    <row r="149" spans="1:23" x14ac:dyDescent="0.2">
      <c r="A149" s="52" t="s">
        <v>729</v>
      </c>
      <c r="B149" s="53" t="s">
        <v>39</v>
      </c>
      <c r="C149" s="54" t="s">
        <v>201</v>
      </c>
      <c r="D149" s="55">
        <v>9114130707</v>
      </c>
      <c r="E149" s="55" t="s">
        <v>664</v>
      </c>
      <c r="F149" s="56">
        <v>82382768</v>
      </c>
      <c r="G149" s="57">
        <v>1</v>
      </c>
      <c r="H149" s="56">
        <v>24015085</v>
      </c>
      <c r="I149" s="56">
        <v>58367683</v>
      </c>
      <c r="J149" s="56">
        <f>VLOOKUP(D149,'[1]Resumen Giros 2017'!B$6:C$920,2,0)</f>
        <v>0</v>
      </c>
      <c r="K149" s="56">
        <f>VLOOKUP(D149,'[1]Resumen Giros 2017'!B$6:D$920,3,0)</f>
        <v>0</v>
      </c>
      <c r="L149" s="56">
        <f>VLOOKUP(D149,'[1]Resumen Giros 2017'!B$6:E$920,4,0)</f>
        <v>0</v>
      </c>
      <c r="M149" s="56">
        <f>VLOOKUP(D149,'[1]Resumen Giros 2017'!B$6:F$920,5,0)</f>
        <v>0</v>
      </c>
      <c r="N149" s="56">
        <f>VLOOKUP(D149,'[1]Resumen Giros 2017'!B$6:G$920,6,0)</f>
        <v>24015085</v>
      </c>
      <c r="O149" s="56">
        <f>VLOOKUP(D149,'[1]Resumen Giros 2017'!B$6:H$920,7,0)</f>
        <v>0</v>
      </c>
      <c r="P149" s="56">
        <f>VLOOKUP(D149,'[1]Resumen Giros 2017'!B$6:I$920,8,0)</f>
        <v>0</v>
      </c>
      <c r="Q149" s="56">
        <f>VLOOKUP(D149,'[1]Resumen Giros 2017'!B$6:J$920,9,0)</f>
        <v>0</v>
      </c>
      <c r="R149" s="56">
        <f>VLOOKUP(D149,'[1]Resumen Giros 2017'!B$5:K$920,10,0)</f>
        <v>0</v>
      </c>
      <c r="S149" s="56"/>
      <c r="T149" s="56"/>
      <c r="U149" s="56"/>
      <c r="V149" s="56">
        <f t="shared" si="1"/>
        <v>24015085</v>
      </c>
      <c r="W149" s="56" t="s">
        <v>38</v>
      </c>
    </row>
    <row r="150" spans="1:23" x14ac:dyDescent="0.2">
      <c r="A150" s="52" t="s">
        <v>729</v>
      </c>
      <c r="B150" s="53">
        <v>13</v>
      </c>
      <c r="C150" s="54" t="s">
        <v>459</v>
      </c>
      <c r="D150" s="55">
        <v>13126160701</v>
      </c>
      <c r="E150" s="55" t="s">
        <v>759</v>
      </c>
      <c r="F150" s="56">
        <v>211068487</v>
      </c>
      <c r="G150" s="57">
        <v>0.9484773394902859</v>
      </c>
      <c r="H150" s="56">
        <v>63320547</v>
      </c>
      <c r="I150" s="56">
        <v>147747940</v>
      </c>
      <c r="J150" s="56">
        <f>VLOOKUP(D150,'[1]Resumen Giros 2017'!B$6:C$920,2,0)</f>
        <v>0</v>
      </c>
      <c r="K150" s="56">
        <f>VLOOKUP(D150,'[1]Resumen Giros 2017'!B$6:D$920,3,0)</f>
        <v>0</v>
      </c>
      <c r="L150" s="56">
        <f>VLOOKUP(D150,'[1]Resumen Giros 2017'!B$6:E$920,4,0)</f>
        <v>0</v>
      </c>
      <c r="M150" s="56">
        <f>VLOOKUP(D150,'[1]Resumen Giros 2017'!B$6:F$920,5,0)</f>
        <v>0</v>
      </c>
      <c r="N150" s="56">
        <f>VLOOKUP(D150,'[1]Resumen Giros 2017'!B$6:G$920,6,0)</f>
        <v>0</v>
      </c>
      <c r="O150" s="56">
        <f>VLOOKUP(D150,'[1]Resumen Giros 2017'!B$6:H$920,7,0)</f>
        <v>0</v>
      </c>
      <c r="P150" s="56">
        <f>VLOOKUP(D150,'[1]Resumen Giros 2017'!B$6:I$920,8,0)</f>
        <v>0</v>
      </c>
      <c r="Q150" s="56">
        <f>VLOOKUP(D150,'[1]Resumen Giros 2017'!B$6:J$920,9,0)</f>
        <v>52445737</v>
      </c>
      <c r="R150" s="56">
        <f>VLOOKUP(D150,'[1]Resumen Giros 2017'!B$5:K$920,10,0)</f>
        <v>0</v>
      </c>
      <c r="S150" s="56"/>
      <c r="T150" s="56"/>
      <c r="U150" s="56"/>
      <c r="V150" s="56">
        <f t="shared" si="1"/>
        <v>52445737</v>
      </c>
      <c r="W150" s="56" t="s">
        <v>38</v>
      </c>
    </row>
    <row r="151" spans="1:23" x14ac:dyDescent="0.2">
      <c r="A151" s="52" t="s">
        <v>729</v>
      </c>
      <c r="B151" s="53" t="s">
        <v>80</v>
      </c>
      <c r="C151" s="54" t="s">
        <v>193</v>
      </c>
      <c r="D151" s="55">
        <v>5303161002</v>
      </c>
      <c r="E151" s="55" t="s">
        <v>194</v>
      </c>
      <c r="F151" s="56">
        <v>48148142</v>
      </c>
      <c r="G151" s="57">
        <v>1</v>
      </c>
      <c r="H151" s="56">
        <v>15148142</v>
      </c>
      <c r="I151" s="56">
        <v>33000000</v>
      </c>
      <c r="J151" s="56">
        <f>VLOOKUP(D151,'[1]Resumen Giros 2017'!B$6:C$920,2,0)</f>
        <v>0</v>
      </c>
      <c r="K151" s="56">
        <f>VLOOKUP(D151,'[1]Resumen Giros 2017'!B$6:D$920,3,0)</f>
        <v>15148142</v>
      </c>
      <c r="L151" s="56">
        <f>VLOOKUP(D151,'[1]Resumen Giros 2017'!B$6:E$920,4,0)</f>
        <v>0</v>
      </c>
      <c r="M151" s="56">
        <f>VLOOKUP(D151,'[1]Resumen Giros 2017'!B$6:F$920,5,0)</f>
        <v>0</v>
      </c>
      <c r="N151" s="56">
        <f>VLOOKUP(D151,'[1]Resumen Giros 2017'!B$6:G$920,6,0)</f>
        <v>0</v>
      </c>
      <c r="O151" s="56">
        <f>VLOOKUP(D151,'[1]Resumen Giros 2017'!B$6:H$920,7,0)</f>
        <v>0</v>
      </c>
      <c r="P151" s="56">
        <f>VLOOKUP(D151,'[1]Resumen Giros 2017'!B$6:I$920,8,0)</f>
        <v>0</v>
      </c>
      <c r="Q151" s="56">
        <f>VLOOKUP(D151,'[1]Resumen Giros 2017'!B$6:J$920,9,0)</f>
        <v>0</v>
      </c>
      <c r="R151" s="56">
        <f>VLOOKUP(D151,'[1]Resumen Giros 2017'!B$5:K$920,10,0)</f>
        <v>0</v>
      </c>
      <c r="S151" s="56"/>
      <c r="T151" s="56"/>
      <c r="U151" s="56"/>
      <c r="V151" s="56">
        <f t="shared" si="1"/>
        <v>15148142</v>
      </c>
      <c r="W151" s="56" t="s">
        <v>38</v>
      </c>
    </row>
    <row r="152" spans="1:23" x14ac:dyDescent="0.2">
      <c r="A152" s="52" t="s">
        <v>729</v>
      </c>
      <c r="B152" s="53" t="s">
        <v>57</v>
      </c>
      <c r="C152" s="54" t="s">
        <v>277</v>
      </c>
      <c r="D152" s="55">
        <v>6301160702</v>
      </c>
      <c r="E152" s="55" t="s">
        <v>278</v>
      </c>
      <c r="F152" s="56">
        <v>224756000</v>
      </c>
      <c r="G152" s="57">
        <v>1</v>
      </c>
      <c r="H152" s="56">
        <v>44951200</v>
      </c>
      <c r="I152" s="56">
        <v>179804800</v>
      </c>
      <c r="J152" s="56">
        <f>VLOOKUP(D152,'[1]Resumen Giros 2017'!B$6:C$920,2,0)</f>
        <v>0</v>
      </c>
      <c r="K152" s="56">
        <f>VLOOKUP(D152,'[1]Resumen Giros 2017'!B$6:D$920,3,0)</f>
        <v>0</v>
      </c>
      <c r="L152" s="56">
        <f>VLOOKUP(D152,'[1]Resumen Giros 2017'!B$6:E$920,4,0)</f>
        <v>44951200</v>
      </c>
      <c r="M152" s="56">
        <f>VLOOKUP(D152,'[1]Resumen Giros 2017'!B$6:F$920,5,0)</f>
        <v>0</v>
      </c>
      <c r="N152" s="56">
        <f>VLOOKUP(D152,'[1]Resumen Giros 2017'!B$6:G$920,6,0)</f>
        <v>0</v>
      </c>
      <c r="O152" s="56">
        <f>VLOOKUP(D152,'[1]Resumen Giros 2017'!B$6:H$920,7,0)</f>
        <v>0</v>
      </c>
      <c r="P152" s="56">
        <f>VLOOKUP(D152,'[1]Resumen Giros 2017'!B$6:I$920,8,0)</f>
        <v>0</v>
      </c>
      <c r="Q152" s="56">
        <f>VLOOKUP(D152,'[1]Resumen Giros 2017'!B$6:J$920,9,0)</f>
        <v>0</v>
      </c>
      <c r="R152" s="56">
        <f>VLOOKUP(D152,'[1]Resumen Giros 2017'!B$5:K$920,10,0)</f>
        <v>0</v>
      </c>
      <c r="S152" s="56"/>
      <c r="T152" s="56"/>
      <c r="U152" s="56"/>
      <c r="V152" s="56">
        <f t="shared" si="1"/>
        <v>44951200</v>
      </c>
      <c r="W152" s="56" t="s">
        <v>38</v>
      </c>
    </row>
    <row r="153" spans="1:23" x14ac:dyDescent="0.2">
      <c r="A153" s="52" t="s">
        <v>729</v>
      </c>
      <c r="B153" s="53" t="s">
        <v>39</v>
      </c>
      <c r="C153" s="54" t="s">
        <v>93</v>
      </c>
      <c r="D153" s="55">
        <v>9119151003</v>
      </c>
      <c r="E153" s="55" t="s">
        <v>195</v>
      </c>
      <c r="F153" s="56">
        <v>27600000</v>
      </c>
      <c r="G153" s="57">
        <v>0.98671449275362322</v>
      </c>
      <c r="H153" s="56">
        <v>11866680</v>
      </c>
      <c r="I153" s="56">
        <v>15733320</v>
      </c>
      <c r="J153" s="56">
        <f>VLOOKUP(D153,'[1]Resumen Giros 2017'!B$6:C$920,2,0)</f>
        <v>0</v>
      </c>
      <c r="K153" s="56">
        <f>VLOOKUP(D153,'[1]Resumen Giros 2017'!B$6:D$920,3,0)</f>
        <v>9200000</v>
      </c>
      <c r="L153" s="56">
        <f>VLOOKUP(D153,'[1]Resumen Giros 2017'!B$6:E$920,4,0)</f>
        <v>0</v>
      </c>
      <c r="M153" s="56">
        <f>VLOOKUP(D153,'[1]Resumen Giros 2017'!B$6:F$920,5,0)</f>
        <v>0</v>
      </c>
      <c r="N153" s="56">
        <f>VLOOKUP(D153,'[1]Resumen Giros 2017'!B$6:G$920,6,0)</f>
        <v>0</v>
      </c>
      <c r="O153" s="56">
        <f>VLOOKUP(D153,'[1]Resumen Giros 2017'!B$6:H$920,7,0)</f>
        <v>2300000</v>
      </c>
      <c r="P153" s="56">
        <f>VLOOKUP(D153,'[1]Resumen Giros 2017'!B$6:I$920,8,0)</f>
        <v>0</v>
      </c>
      <c r="Q153" s="56">
        <f>VLOOKUP(D153,'[1]Resumen Giros 2017'!B$6:J$920,9,0)</f>
        <v>0</v>
      </c>
      <c r="R153" s="56">
        <f>VLOOKUP(D153,'[1]Resumen Giros 2017'!B$5:K$920,10,0)</f>
        <v>0</v>
      </c>
      <c r="S153" s="56"/>
      <c r="T153" s="56"/>
      <c r="U153" s="56"/>
      <c r="V153" s="56">
        <f t="shared" si="1"/>
        <v>11500000</v>
      </c>
      <c r="W153" s="56" t="s">
        <v>38</v>
      </c>
    </row>
    <row r="154" spans="1:23" x14ac:dyDescent="0.2">
      <c r="A154" s="52" t="s">
        <v>729</v>
      </c>
      <c r="B154" s="53" t="s">
        <v>35</v>
      </c>
      <c r="C154" s="54" t="s">
        <v>478</v>
      </c>
      <c r="D154" s="55">
        <v>8105151004</v>
      </c>
      <c r="E154" s="55" t="s">
        <v>665</v>
      </c>
      <c r="F154" s="56">
        <v>19200000</v>
      </c>
      <c r="G154" s="57">
        <v>1</v>
      </c>
      <c r="H154" s="56">
        <v>6528000</v>
      </c>
      <c r="I154" s="56">
        <v>12672000</v>
      </c>
      <c r="J154" s="56">
        <f>VLOOKUP(D154,'[1]Resumen Giros 2017'!B$6:C$920,2,0)</f>
        <v>0</v>
      </c>
      <c r="K154" s="56">
        <f>VLOOKUP(D154,'[1]Resumen Giros 2017'!B$6:D$920,3,0)</f>
        <v>0</v>
      </c>
      <c r="L154" s="56">
        <f>VLOOKUP(D154,'[1]Resumen Giros 2017'!B$6:E$920,4,0)</f>
        <v>0</v>
      </c>
      <c r="M154" s="56">
        <f>VLOOKUP(D154,'[1]Resumen Giros 2017'!B$6:F$920,5,0)</f>
        <v>6528000</v>
      </c>
      <c r="N154" s="56">
        <f>VLOOKUP(D154,'[1]Resumen Giros 2017'!B$6:G$920,6,0)</f>
        <v>0</v>
      </c>
      <c r="O154" s="56">
        <f>VLOOKUP(D154,'[1]Resumen Giros 2017'!B$6:H$920,7,0)</f>
        <v>0</v>
      </c>
      <c r="P154" s="56">
        <f>VLOOKUP(D154,'[1]Resumen Giros 2017'!B$6:I$920,8,0)</f>
        <v>0</v>
      </c>
      <c r="Q154" s="56">
        <f>VLOOKUP(D154,'[1]Resumen Giros 2017'!B$6:J$920,9,0)</f>
        <v>0</v>
      </c>
      <c r="R154" s="56">
        <f>VLOOKUP(D154,'[1]Resumen Giros 2017'!B$5:K$920,10,0)</f>
        <v>0</v>
      </c>
      <c r="S154" s="56"/>
      <c r="T154" s="56"/>
      <c r="U154" s="56"/>
      <c r="V154" s="56">
        <f t="shared" si="1"/>
        <v>6528000</v>
      </c>
      <c r="W154" s="56" t="s">
        <v>38</v>
      </c>
    </row>
    <row r="155" spans="1:23" x14ac:dyDescent="0.2">
      <c r="A155" s="52" t="s">
        <v>729</v>
      </c>
      <c r="B155" s="53" t="s">
        <v>35</v>
      </c>
      <c r="C155" s="54" t="s">
        <v>279</v>
      </c>
      <c r="D155" s="55">
        <v>8204151003</v>
      </c>
      <c r="E155" s="55" t="s">
        <v>280</v>
      </c>
      <c r="F155" s="56">
        <v>55200000</v>
      </c>
      <c r="G155" s="57">
        <v>1</v>
      </c>
      <c r="H155" s="56">
        <v>16560000</v>
      </c>
      <c r="I155" s="56">
        <v>38640000</v>
      </c>
      <c r="J155" s="56">
        <f>VLOOKUP(D155,'[1]Resumen Giros 2017'!B$6:C$920,2,0)</f>
        <v>0</v>
      </c>
      <c r="K155" s="56">
        <f>VLOOKUP(D155,'[1]Resumen Giros 2017'!B$6:D$920,3,0)</f>
        <v>0</v>
      </c>
      <c r="L155" s="56">
        <f>VLOOKUP(D155,'[1]Resumen Giros 2017'!B$6:E$920,4,0)</f>
        <v>16560000</v>
      </c>
      <c r="M155" s="56">
        <f>VLOOKUP(D155,'[1]Resumen Giros 2017'!B$6:F$920,5,0)</f>
        <v>0</v>
      </c>
      <c r="N155" s="56">
        <f>VLOOKUP(D155,'[1]Resumen Giros 2017'!B$6:G$920,6,0)</f>
        <v>0</v>
      </c>
      <c r="O155" s="56">
        <f>VLOOKUP(D155,'[1]Resumen Giros 2017'!B$6:H$920,7,0)</f>
        <v>0</v>
      </c>
      <c r="P155" s="56">
        <f>VLOOKUP(D155,'[1]Resumen Giros 2017'!B$6:I$920,8,0)</f>
        <v>0</v>
      </c>
      <c r="Q155" s="56">
        <f>VLOOKUP(D155,'[1]Resumen Giros 2017'!B$6:J$920,9,0)</f>
        <v>0</v>
      </c>
      <c r="R155" s="56">
        <f>VLOOKUP(D155,'[1]Resumen Giros 2017'!B$5:K$920,10,0)</f>
        <v>0</v>
      </c>
      <c r="S155" s="56"/>
      <c r="T155" s="56"/>
      <c r="U155" s="56"/>
      <c r="V155" s="56">
        <f t="shared" ref="V155:V218" si="2">SUM(J155:U155)</f>
        <v>16560000</v>
      </c>
      <c r="W155" s="56" t="s">
        <v>38</v>
      </c>
    </row>
    <row r="156" spans="1:23" x14ac:dyDescent="0.2">
      <c r="A156" s="52" t="s">
        <v>729</v>
      </c>
      <c r="B156" s="53" t="s">
        <v>80</v>
      </c>
      <c r="C156" s="54" t="s">
        <v>196</v>
      </c>
      <c r="D156" s="55">
        <v>5105151006</v>
      </c>
      <c r="E156" s="55" t="s">
        <v>197</v>
      </c>
      <c r="F156" s="56">
        <v>37800000</v>
      </c>
      <c r="G156" s="57">
        <v>1</v>
      </c>
      <c r="H156" s="56">
        <v>11340000</v>
      </c>
      <c r="I156" s="56">
        <v>26460000</v>
      </c>
      <c r="J156" s="56">
        <f>VLOOKUP(D156,'[1]Resumen Giros 2017'!B$6:C$920,2,0)</f>
        <v>0</v>
      </c>
      <c r="K156" s="56">
        <f>VLOOKUP(D156,'[1]Resumen Giros 2017'!B$6:D$920,3,0)</f>
        <v>11340000</v>
      </c>
      <c r="L156" s="56">
        <f>VLOOKUP(D156,'[1]Resumen Giros 2017'!B$6:E$920,4,0)</f>
        <v>0</v>
      </c>
      <c r="M156" s="56">
        <f>VLOOKUP(D156,'[1]Resumen Giros 2017'!B$6:F$920,5,0)</f>
        <v>0</v>
      </c>
      <c r="N156" s="56">
        <f>VLOOKUP(D156,'[1]Resumen Giros 2017'!B$6:G$920,6,0)</f>
        <v>0</v>
      </c>
      <c r="O156" s="56">
        <f>VLOOKUP(D156,'[1]Resumen Giros 2017'!B$6:H$920,7,0)</f>
        <v>0</v>
      </c>
      <c r="P156" s="56">
        <f>VLOOKUP(D156,'[1]Resumen Giros 2017'!B$6:I$920,8,0)</f>
        <v>0</v>
      </c>
      <c r="Q156" s="56">
        <f>VLOOKUP(D156,'[1]Resumen Giros 2017'!B$6:J$920,9,0)</f>
        <v>0</v>
      </c>
      <c r="R156" s="56">
        <f>VLOOKUP(D156,'[1]Resumen Giros 2017'!B$5:K$920,10,0)</f>
        <v>0</v>
      </c>
      <c r="S156" s="56"/>
      <c r="T156" s="56"/>
      <c r="U156" s="56"/>
      <c r="V156" s="56">
        <f t="shared" si="2"/>
        <v>11340000</v>
      </c>
      <c r="W156" s="56" t="s">
        <v>38</v>
      </c>
    </row>
    <row r="157" spans="1:23" x14ac:dyDescent="0.2">
      <c r="A157" s="52" t="s">
        <v>729</v>
      </c>
      <c r="B157" s="53" t="s">
        <v>35</v>
      </c>
      <c r="C157" s="54" t="s">
        <v>281</v>
      </c>
      <c r="D157" s="55">
        <v>8314150706</v>
      </c>
      <c r="E157" s="55" t="s">
        <v>282</v>
      </c>
      <c r="F157" s="56">
        <v>224772404</v>
      </c>
      <c r="G157" s="57">
        <v>0.99690401496084013</v>
      </c>
      <c r="H157" s="56">
        <v>49791473</v>
      </c>
      <c r="I157" s="56">
        <v>174980931</v>
      </c>
      <c r="J157" s="56">
        <f>VLOOKUP(D157,'[1]Resumen Giros 2017'!B$6:C$920,2,0)</f>
        <v>0</v>
      </c>
      <c r="K157" s="56">
        <f>VLOOKUP(D157,'[1]Resumen Giros 2017'!B$6:D$920,3,0)</f>
        <v>0</v>
      </c>
      <c r="L157" s="56">
        <f>VLOOKUP(D157,'[1]Resumen Giros 2017'!B$6:E$920,4,0)</f>
        <v>44186023</v>
      </c>
      <c r="M157" s="56">
        <f>VLOOKUP(D157,'[1]Resumen Giros 2017'!B$6:F$920,5,0)</f>
        <v>0</v>
      </c>
      <c r="N157" s="56">
        <f>VLOOKUP(D157,'[1]Resumen Giros 2017'!B$6:G$920,6,0)</f>
        <v>0</v>
      </c>
      <c r="O157" s="56">
        <f>VLOOKUP(D157,'[1]Resumen Giros 2017'!B$6:H$920,7,0)</f>
        <v>0</v>
      </c>
      <c r="P157" s="56">
        <f>VLOOKUP(D157,'[1]Resumen Giros 2017'!B$6:I$920,8,0)</f>
        <v>0</v>
      </c>
      <c r="Q157" s="56">
        <f>VLOOKUP(D157,'[1]Resumen Giros 2017'!B$6:J$920,9,0)</f>
        <v>4909558</v>
      </c>
      <c r="R157" s="56">
        <f>VLOOKUP(D157,'[1]Resumen Giros 2017'!B$5:K$920,10,0)</f>
        <v>0</v>
      </c>
      <c r="S157" s="56"/>
      <c r="T157" s="56"/>
      <c r="U157" s="56"/>
      <c r="V157" s="56">
        <f t="shared" si="2"/>
        <v>49095581</v>
      </c>
      <c r="W157" s="56" t="s">
        <v>38</v>
      </c>
    </row>
    <row r="158" spans="1:23" x14ac:dyDescent="0.2">
      <c r="A158" s="52" t="s">
        <v>729</v>
      </c>
      <c r="B158" s="53" t="s">
        <v>39</v>
      </c>
      <c r="C158" s="54" t="s">
        <v>666</v>
      </c>
      <c r="D158" s="55">
        <v>9106140503</v>
      </c>
      <c r="E158" s="55" t="s">
        <v>667</v>
      </c>
      <c r="F158" s="56">
        <v>18000000</v>
      </c>
      <c r="G158" s="57">
        <v>1</v>
      </c>
      <c r="H158" s="56">
        <v>5400000</v>
      </c>
      <c r="I158" s="56">
        <v>12600000</v>
      </c>
      <c r="J158" s="56">
        <f>VLOOKUP(D158,'[1]Resumen Giros 2017'!B$6:C$920,2,0)</f>
        <v>0</v>
      </c>
      <c r="K158" s="56">
        <f>VLOOKUP(D158,'[1]Resumen Giros 2017'!B$6:D$920,3,0)</f>
        <v>0</v>
      </c>
      <c r="L158" s="56">
        <f>VLOOKUP(D158,'[1]Resumen Giros 2017'!B$6:E$920,4,0)</f>
        <v>0</v>
      </c>
      <c r="M158" s="56">
        <f>VLOOKUP(D158,'[1]Resumen Giros 2017'!B$6:F$920,5,0)</f>
        <v>5400000</v>
      </c>
      <c r="N158" s="56">
        <f>VLOOKUP(D158,'[1]Resumen Giros 2017'!B$6:G$920,6,0)</f>
        <v>0</v>
      </c>
      <c r="O158" s="56">
        <f>VLOOKUP(D158,'[1]Resumen Giros 2017'!B$6:H$920,7,0)</f>
        <v>0</v>
      </c>
      <c r="P158" s="56">
        <f>VLOOKUP(D158,'[1]Resumen Giros 2017'!B$6:I$920,8,0)</f>
        <v>0</v>
      </c>
      <c r="Q158" s="56">
        <f>VLOOKUP(D158,'[1]Resumen Giros 2017'!B$6:J$920,9,0)</f>
        <v>0</v>
      </c>
      <c r="R158" s="56">
        <f>VLOOKUP(D158,'[1]Resumen Giros 2017'!B$5:K$920,10,0)</f>
        <v>0</v>
      </c>
      <c r="S158" s="56"/>
      <c r="T158" s="56"/>
      <c r="U158" s="56"/>
      <c r="V158" s="56">
        <f t="shared" si="2"/>
        <v>5400000</v>
      </c>
      <c r="W158" s="56" t="s">
        <v>38</v>
      </c>
    </row>
    <row r="159" spans="1:23" x14ac:dyDescent="0.2">
      <c r="A159" s="52" t="s">
        <v>729</v>
      </c>
      <c r="B159" s="53" t="s">
        <v>39</v>
      </c>
      <c r="C159" s="54" t="s">
        <v>666</v>
      </c>
      <c r="D159" s="55">
        <v>9106151006</v>
      </c>
      <c r="E159" s="55" t="s">
        <v>668</v>
      </c>
      <c r="F159" s="56">
        <v>28800000</v>
      </c>
      <c r="G159" s="57">
        <v>1</v>
      </c>
      <c r="H159" s="56">
        <v>8640000</v>
      </c>
      <c r="I159" s="56">
        <v>20160000</v>
      </c>
      <c r="J159" s="56">
        <f>VLOOKUP(D159,'[1]Resumen Giros 2017'!B$6:C$920,2,0)</f>
        <v>0</v>
      </c>
      <c r="K159" s="56">
        <f>VLOOKUP(D159,'[1]Resumen Giros 2017'!B$6:D$920,3,0)</f>
        <v>0</v>
      </c>
      <c r="L159" s="56">
        <f>VLOOKUP(D159,'[1]Resumen Giros 2017'!B$6:E$920,4,0)</f>
        <v>0</v>
      </c>
      <c r="M159" s="56">
        <f>VLOOKUP(D159,'[1]Resumen Giros 2017'!B$6:F$920,5,0)</f>
        <v>0</v>
      </c>
      <c r="N159" s="56">
        <f>VLOOKUP(D159,'[1]Resumen Giros 2017'!B$6:G$920,6,0)</f>
        <v>0</v>
      </c>
      <c r="O159" s="56">
        <f>VLOOKUP(D159,'[1]Resumen Giros 2017'!B$6:H$920,7,0)</f>
        <v>8640000</v>
      </c>
      <c r="P159" s="56">
        <f>VLOOKUP(D159,'[1]Resumen Giros 2017'!B$6:I$920,8,0)</f>
        <v>0</v>
      </c>
      <c r="Q159" s="56">
        <f>VLOOKUP(D159,'[1]Resumen Giros 2017'!B$6:J$920,9,0)</f>
        <v>0</v>
      </c>
      <c r="R159" s="56">
        <f>VLOOKUP(D159,'[1]Resumen Giros 2017'!B$5:K$920,10,0)</f>
        <v>0</v>
      </c>
      <c r="S159" s="56"/>
      <c r="T159" s="56"/>
      <c r="U159" s="56"/>
      <c r="V159" s="56">
        <f t="shared" si="2"/>
        <v>8640000</v>
      </c>
      <c r="W159" s="56" t="s">
        <v>38</v>
      </c>
    </row>
    <row r="160" spans="1:23" x14ac:dyDescent="0.2">
      <c r="A160" s="52" t="s">
        <v>729</v>
      </c>
      <c r="B160" s="53" t="s">
        <v>39</v>
      </c>
      <c r="C160" s="54" t="s">
        <v>129</v>
      </c>
      <c r="D160" s="55">
        <v>9203140708</v>
      </c>
      <c r="E160" s="55" t="s">
        <v>283</v>
      </c>
      <c r="F160" s="56">
        <v>180687581</v>
      </c>
      <c r="G160" s="57">
        <v>0.99025921986304088</v>
      </c>
      <c r="H160" s="56">
        <v>54206275</v>
      </c>
      <c r="I160" s="56">
        <v>126481306</v>
      </c>
      <c r="J160" s="56">
        <f>VLOOKUP(D160,'[1]Resumen Giros 2017'!B$6:C$920,2,0)</f>
        <v>0</v>
      </c>
      <c r="K160" s="56">
        <f>VLOOKUP(D160,'[1]Resumen Giros 2017'!B$6:D$920,3,0)</f>
        <v>0</v>
      </c>
      <c r="L160" s="56">
        <f>VLOOKUP(D160,'[1]Resumen Giros 2017'!B$6:E$920,4,0)</f>
        <v>52446237</v>
      </c>
      <c r="M160" s="56">
        <f>VLOOKUP(D160,'[1]Resumen Giros 2017'!B$6:F$920,5,0)</f>
        <v>0</v>
      </c>
      <c r="N160" s="56">
        <f>VLOOKUP(D160,'[1]Resumen Giros 2017'!B$6:G$920,6,0)</f>
        <v>0</v>
      </c>
      <c r="O160" s="56">
        <f>VLOOKUP(D160,'[1]Resumen Giros 2017'!B$6:H$920,7,0)</f>
        <v>0</v>
      </c>
      <c r="P160" s="56">
        <f>VLOOKUP(D160,'[1]Resumen Giros 2017'!B$6:I$920,8,0)</f>
        <v>0</v>
      </c>
      <c r="Q160" s="56">
        <f>VLOOKUP(D160,'[1]Resumen Giros 2017'!B$6:J$920,9,0)</f>
        <v>0</v>
      </c>
      <c r="R160" s="56">
        <f>VLOOKUP(D160,'[1]Resumen Giros 2017'!B$5:K$920,10,0)</f>
        <v>0</v>
      </c>
      <c r="S160" s="56"/>
      <c r="T160" s="56"/>
      <c r="U160" s="56"/>
      <c r="V160" s="56">
        <f t="shared" si="2"/>
        <v>52446237</v>
      </c>
      <c r="W160" s="56" t="s">
        <v>38</v>
      </c>
    </row>
    <row r="161" spans="1:23" x14ac:dyDescent="0.2">
      <c r="A161" s="52" t="s">
        <v>729</v>
      </c>
      <c r="B161" s="53">
        <v>13</v>
      </c>
      <c r="C161" s="54" t="s">
        <v>146</v>
      </c>
      <c r="D161" s="55">
        <v>13108161008</v>
      </c>
      <c r="E161" s="55" t="s">
        <v>198</v>
      </c>
      <c r="F161" s="56">
        <v>46067670</v>
      </c>
      <c r="G161" s="57">
        <v>1</v>
      </c>
      <c r="H161" s="56">
        <v>13820301</v>
      </c>
      <c r="I161" s="56">
        <v>32247369</v>
      </c>
      <c r="J161" s="56">
        <f>VLOOKUP(D161,'[1]Resumen Giros 2017'!B$6:C$920,2,0)</f>
        <v>0</v>
      </c>
      <c r="K161" s="56">
        <f>VLOOKUP(D161,'[1]Resumen Giros 2017'!B$6:D$920,3,0)</f>
        <v>13820301</v>
      </c>
      <c r="L161" s="56">
        <f>VLOOKUP(D161,'[1]Resumen Giros 2017'!B$6:E$920,4,0)</f>
        <v>0</v>
      </c>
      <c r="M161" s="56">
        <f>VLOOKUP(D161,'[1]Resumen Giros 2017'!B$6:F$920,5,0)</f>
        <v>0</v>
      </c>
      <c r="N161" s="56">
        <f>VLOOKUP(D161,'[1]Resumen Giros 2017'!B$6:G$920,6,0)</f>
        <v>0</v>
      </c>
      <c r="O161" s="56">
        <f>VLOOKUP(D161,'[1]Resumen Giros 2017'!B$6:H$920,7,0)</f>
        <v>0</v>
      </c>
      <c r="P161" s="56">
        <f>VLOOKUP(D161,'[1]Resumen Giros 2017'!B$6:I$920,8,0)</f>
        <v>0</v>
      </c>
      <c r="Q161" s="56">
        <f>VLOOKUP(D161,'[1]Resumen Giros 2017'!B$6:J$920,9,0)</f>
        <v>0</v>
      </c>
      <c r="R161" s="56">
        <f>VLOOKUP(D161,'[1]Resumen Giros 2017'!B$5:K$920,10,0)</f>
        <v>0</v>
      </c>
      <c r="S161" s="56"/>
      <c r="T161" s="56"/>
      <c r="U161" s="56"/>
      <c r="V161" s="56">
        <f t="shared" si="2"/>
        <v>13820301</v>
      </c>
      <c r="W161" s="56" t="s">
        <v>38</v>
      </c>
    </row>
    <row r="162" spans="1:23" x14ac:dyDescent="0.2">
      <c r="A162" s="52" t="s">
        <v>729</v>
      </c>
      <c r="B162" s="53" t="s">
        <v>35</v>
      </c>
      <c r="C162" s="54" t="s">
        <v>284</v>
      </c>
      <c r="D162" s="55">
        <v>8207151003</v>
      </c>
      <c r="E162" s="55" t="s">
        <v>285</v>
      </c>
      <c r="F162" s="56">
        <v>19200000</v>
      </c>
      <c r="G162" s="57">
        <v>1</v>
      </c>
      <c r="H162" s="56">
        <v>5760000</v>
      </c>
      <c r="I162" s="56">
        <v>13440000</v>
      </c>
      <c r="J162" s="56">
        <f>VLOOKUP(D162,'[1]Resumen Giros 2017'!B$6:C$920,2,0)</f>
        <v>0</v>
      </c>
      <c r="K162" s="56">
        <f>VLOOKUP(D162,'[1]Resumen Giros 2017'!B$6:D$920,3,0)</f>
        <v>0</v>
      </c>
      <c r="L162" s="56">
        <f>VLOOKUP(D162,'[1]Resumen Giros 2017'!B$6:E$920,4,0)</f>
        <v>5760000</v>
      </c>
      <c r="M162" s="56">
        <f>VLOOKUP(D162,'[1]Resumen Giros 2017'!B$6:F$920,5,0)</f>
        <v>0</v>
      </c>
      <c r="N162" s="56">
        <f>VLOOKUP(D162,'[1]Resumen Giros 2017'!B$6:G$920,6,0)</f>
        <v>0</v>
      </c>
      <c r="O162" s="56">
        <f>VLOOKUP(D162,'[1]Resumen Giros 2017'!B$6:H$920,7,0)</f>
        <v>0</v>
      </c>
      <c r="P162" s="56">
        <f>VLOOKUP(D162,'[1]Resumen Giros 2017'!B$6:I$920,8,0)</f>
        <v>0</v>
      </c>
      <c r="Q162" s="56">
        <f>VLOOKUP(D162,'[1]Resumen Giros 2017'!B$6:J$920,9,0)</f>
        <v>0</v>
      </c>
      <c r="R162" s="56">
        <f>VLOOKUP(D162,'[1]Resumen Giros 2017'!B$5:K$920,10,0)</f>
        <v>0</v>
      </c>
      <c r="S162" s="56"/>
      <c r="T162" s="56"/>
      <c r="U162" s="56"/>
      <c r="V162" s="56">
        <f t="shared" si="2"/>
        <v>5760000</v>
      </c>
      <c r="W162" s="56" t="s">
        <v>38</v>
      </c>
    </row>
    <row r="163" spans="1:23" x14ac:dyDescent="0.2">
      <c r="A163" s="52" t="s">
        <v>729</v>
      </c>
      <c r="B163" s="53" t="s">
        <v>39</v>
      </c>
      <c r="C163" s="54" t="s">
        <v>139</v>
      </c>
      <c r="D163" s="55">
        <v>9209161004</v>
      </c>
      <c r="E163" s="55" t="s">
        <v>669</v>
      </c>
      <c r="F163" s="56">
        <v>48000000</v>
      </c>
      <c r="G163" s="57">
        <v>1</v>
      </c>
      <c r="H163" s="56">
        <v>14400000</v>
      </c>
      <c r="I163" s="56">
        <v>33600000</v>
      </c>
      <c r="J163" s="56">
        <f>VLOOKUP(D163,'[1]Resumen Giros 2017'!B$6:C$920,2,0)</f>
        <v>0</v>
      </c>
      <c r="K163" s="56">
        <f>VLOOKUP(D163,'[1]Resumen Giros 2017'!B$6:D$920,3,0)</f>
        <v>0</v>
      </c>
      <c r="L163" s="56">
        <f>VLOOKUP(D163,'[1]Resumen Giros 2017'!B$6:E$920,4,0)</f>
        <v>0</v>
      </c>
      <c r="M163" s="56">
        <f>VLOOKUP(D163,'[1]Resumen Giros 2017'!B$6:F$920,5,0)</f>
        <v>14400000</v>
      </c>
      <c r="N163" s="56">
        <f>VLOOKUP(D163,'[1]Resumen Giros 2017'!B$6:G$920,6,0)</f>
        <v>0</v>
      </c>
      <c r="O163" s="56">
        <f>VLOOKUP(D163,'[1]Resumen Giros 2017'!B$6:H$920,7,0)</f>
        <v>0</v>
      </c>
      <c r="P163" s="56">
        <f>VLOOKUP(D163,'[1]Resumen Giros 2017'!B$6:I$920,8,0)</f>
        <v>0</v>
      </c>
      <c r="Q163" s="56">
        <f>VLOOKUP(D163,'[1]Resumen Giros 2017'!B$6:J$920,9,0)</f>
        <v>0</v>
      </c>
      <c r="R163" s="56">
        <f>VLOOKUP(D163,'[1]Resumen Giros 2017'!B$5:K$920,10,0)</f>
        <v>0</v>
      </c>
      <c r="S163" s="56"/>
      <c r="T163" s="56"/>
      <c r="U163" s="56"/>
      <c r="V163" s="56">
        <f t="shared" si="2"/>
        <v>14400000</v>
      </c>
      <c r="W163" s="56" t="s">
        <v>38</v>
      </c>
    </row>
    <row r="164" spans="1:23" x14ac:dyDescent="0.2">
      <c r="A164" s="52" t="s">
        <v>729</v>
      </c>
      <c r="B164" s="53">
        <v>11</v>
      </c>
      <c r="C164" s="54" t="s">
        <v>217</v>
      </c>
      <c r="D164" s="55">
        <v>11402141006</v>
      </c>
      <c r="E164" s="55" t="s">
        <v>670</v>
      </c>
      <c r="F164" s="56">
        <v>22896000</v>
      </c>
      <c r="G164" s="57">
        <v>1</v>
      </c>
      <c r="H164" s="56">
        <v>13737600</v>
      </c>
      <c r="I164" s="56">
        <v>9158400</v>
      </c>
      <c r="J164" s="56">
        <f>VLOOKUP(D164,'[1]Resumen Giros 2017'!B$6:C$920,2,0)</f>
        <v>0</v>
      </c>
      <c r="K164" s="56">
        <f>VLOOKUP(D164,'[1]Resumen Giros 2017'!B$6:D$920,3,0)</f>
        <v>0</v>
      </c>
      <c r="L164" s="56">
        <f>VLOOKUP(D164,'[1]Resumen Giros 2017'!B$6:E$920,4,0)</f>
        <v>0</v>
      </c>
      <c r="M164" s="56">
        <f>VLOOKUP(D164,'[1]Resumen Giros 2017'!B$6:F$920,5,0)</f>
        <v>13737600</v>
      </c>
      <c r="N164" s="56">
        <f>VLOOKUP(D164,'[1]Resumen Giros 2017'!B$6:G$920,6,0)</f>
        <v>0</v>
      </c>
      <c r="O164" s="56">
        <f>VLOOKUP(D164,'[1]Resumen Giros 2017'!B$6:H$920,7,0)</f>
        <v>0</v>
      </c>
      <c r="P164" s="56">
        <f>VLOOKUP(D164,'[1]Resumen Giros 2017'!B$6:I$920,8,0)</f>
        <v>0</v>
      </c>
      <c r="Q164" s="56">
        <f>VLOOKUP(D164,'[1]Resumen Giros 2017'!B$6:J$920,9,0)</f>
        <v>0</v>
      </c>
      <c r="R164" s="56">
        <f>VLOOKUP(D164,'[1]Resumen Giros 2017'!B$5:K$920,10,0)</f>
        <v>0</v>
      </c>
      <c r="S164" s="56"/>
      <c r="T164" s="56"/>
      <c r="U164" s="56"/>
      <c r="V164" s="56">
        <f t="shared" si="2"/>
        <v>13737600</v>
      </c>
      <c r="W164" s="56" t="s">
        <v>38</v>
      </c>
    </row>
    <row r="165" spans="1:23" x14ac:dyDescent="0.2">
      <c r="A165" s="52" t="s">
        <v>729</v>
      </c>
      <c r="B165" s="53" t="s">
        <v>39</v>
      </c>
      <c r="C165" s="54" t="s">
        <v>671</v>
      </c>
      <c r="D165" s="55">
        <v>9117151002</v>
      </c>
      <c r="E165" s="55" t="s">
        <v>672</v>
      </c>
      <c r="F165" s="56">
        <v>36000000</v>
      </c>
      <c r="G165" s="57">
        <v>0.94</v>
      </c>
      <c r="H165" s="56">
        <v>10800000</v>
      </c>
      <c r="I165" s="56">
        <v>25200000</v>
      </c>
      <c r="J165" s="56">
        <f>VLOOKUP(D165,'[1]Resumen Giros 2017'!B$6:C$920,2,0)</f>
        <v>0</v>
      </c>
      <c r="K165" s="56">
        <f>VLOOKUP(D165,'[1]Resumen Giros 2017'!B$6:D$920,3,0)</f>
        <v>0</v>
      </c>
      <c r="L165" s="56">
        <f>VLOOKUP(D165,'[1]Resumen Giros 2017'!B$6:E$920,4,0)</f>
        <v>0</v>
      </c>
      <c r="M165" s="56">
        <f>VLOOKUP(D165,'[1]Resumen Giros 2017'!B$6:F$920,5,0)</f>
        <v>0</v>
      </c>
      <c r="N165" s="56">
        <f>VLOOKUP(D165,'[1]Resumen Giros 2017'!B$6:G$920,6,0)</f>
        <v>8640000</v>
      </c>
      <c r="O165" s="56">
        <f>VLOOKUP(D165,'[1]Resumen Giros 2017'!B$6:H$920,7,0)</f>
        <v>0</v>
      </c>
      <c r="P165" s="56">
        <f>VLOOKUP(D165,'[1]Resumen Giros 2017'!B$6:I$920,8,0)</f>
        <v>0</v>
      </c>
      <c r="Q165" s="56">
        <f>VLOOKUP(D165,'[1]Resumen Giros 2017'!B$6:J$920,9,0)</f>
        <v>0</v>
      </c>
      <c r="R165" s="56">
        <f>VLOOKUP(D165,'[1]Resumen Giros 2017'!B$5:K$920,10,0)</f>
        <v>0</v>
      </c>
      <c r="S165" s="56"/>
      <c r="T165" s="56"/>
      <c r="U165" s="56"/>
      <c r="V165" s="56">
        <f t="shared" si="2"/>
        <v>8640000</v>
      </c>
      <c r="W165" s="56" t="s">
        <v>38</v>
      </c>
    </row>
    <row r="166" spans="1:23" x14ac:dyDescent="0.2">
      <c r="A166" s="52" t="s">
        <v>729</v>
      </c>
      <c r="B166" s="53">
        <v>14</v>
      </c>
      <c r="C166" s="54" t="s">
        <v>122</v>
      </c>
      <c r="D166" s="55">
        <v>14103150703</v>
      </c>
      <c r="E166" s="55" t="s">
        <v>673</v>
      </c>
      <c r="F166" s="56">
        <v>119474762</v>
      </c>
      <c r="G166" s="57">
        <v>0.99724137554674519</v>
      </c>
      <c r="H166" s="56">
        <v>23894953</v>
      </c>
      <c r="I166" s="56">
        <v>95579809</v>
      </c>
      <c r="J166" s="56">
        <f>VLOOKUP(D166,'[1]Resumen Giros 2017'!B$6:C$920,2,0)</f>
        <v>0</v>
      </c>
      <c r="K166" s="56">
        <f>VLOOKUP(D166,'[1]Resumen Giros 2017'!B$6:D$920,3,0)</f>
        <v>0</v>
      </c>
      <c r="L166" s="56">
        <f>VLOOKUP(D166,'[1]Resumen Giros 2017'!B$6:E$920,4,0)</f>
        <v>0</v>
      </c>
      <c r="M166" s="56">
        <f>VLOOKUP(D166,'[1]Resumen Giros 2017'!B$6:F$920,5,0)</f>
        <v>0</v>
      </c>
      <c r="N166" s="56">
        <f>VLOOKUP(D166,'[1]Resumen Giros 2017'!B$6:G$920,6,0)</f>
        <v>0</v>
      </c>
      <c r="O166" s="56">
        <f>VLOOKUP(D166,'[1]Resumen Giros 2017'!B$6:H$920,7,0)</f>
        <v>18852294</v>
      </c>
      <c r="P166" s="56">
        <f>VLOOKUP(D166,'[1]Resumen Giros 2017'!B$6:I$920,8,0)</f>
        <v>0</v>
      </c>
      <c r="Q166" s="56">
        <f>VLOOKUP(D166,'[1]Resumen Giros 2017'!B$6:J$920,9,0)</f>
        <v>0</v>
      </c>
      <c r="R166" s="56">
        <f>VLOOKUP(D166,'[1]Resumen Giros 2017'!B$5:K$920,10,0)</f>
        <v>4713073</v>
      </c>
      <c r="S166" s="56"/>
      <c r="T166" s="56"/>
      <c r="U166" s="56"/>
      <c r="V166" s="56">
        <f t="shared" si="2"/>
        <v>23565367</v>
      </c>
      <c r="W166" s="56" t="s">
        <v>38</v>
      </c>
    </row>
    <row r="167" spans="1:23" x14ac:dyDescent="0.2">
      <c r="A167" s="52" t="s">
        <v>729</v>
      </c>
      <c r="B167" s="53" t="s">
        <v>35</v>
      </c>
      <c r="C167" s="54" t="s">
        <v>480</v>
      </c>
      <c r="D167" s="55">
        <v>8201151012</v>
      </c>
      <c r="E167" s="55" t="s">
        <v>674</v>
      </c>
      <c r="F167" s="56">
        <v>38400000</v>
      </c>
      <c r="G167" s="57">
        <v>0.87239583333333337</v>
      </c>
      <c r="H167" s="56">
        <v>11520000</v>
      </c>
      <c r="I167" s="56">
        <v>26880000</v>
      </c>
      <c r="J167" s="56">
        <f>VLOOKUP(D167,'[1]Resumen Giros 2017'!B$6:C$920,2,0)</f>
        <v>0</v>
      </c>
      <c r="K167" s="56">
        <f>VLOOKUP(D167,'[1]Resumen Giros 2017'!B$6:D$920,3,0)</f>
        <v>0</v>
      </c>
      <c r="L167" s="56">
        <f>VLOOKUP(D167,'[1]Resumen Giros 2017'!B$6:E$920,4,0)</f>
        <v>0</v>
      </c>
      <c r="M167" s="56">
        <f>VLOOKUP(D167,'[1]Resumen Giros 2017'!B$6:F$920,5,0)</f>
        <v>0</v>
      </c>
      <c r="N167" s="56">
        <f>VLOOKUP(D167,'[1]Resumen Giros 2017'!B$6:G$920,6,0)</f>
        <v>0</v>
      </c>
      <c r="O167" s="56">
        <f>VLOOKUP(D167,'[1]Resumen Giros 2017'!B$6:H$920,7,0)</f>
        <v>6620000</v>
      </c>
      <c r="P167" s="56">
        <f>VLOOKUP(D167,'[1]Resumen Giros 2017'!B$6:I$920,8,0)</f>
        <v>0</v>
      </c>
      <c r="Q167" s="56">
        <f>VLOOKUP(D167,'[1]Resumen Giros 2017'!B$6:J$920,9,0)</f>
        <v>0</v>
      </c>
      <c r="R167" s="56">
        <f>VLOOKUP(D167,'[1]Resumen Giros 2017'!B$5:K$920,10,0)</f>
        <v>0</v>
      </c>
      <c r="S167" s="56"/>
      <c r="T167" s="56"/>
      <c r="U167" s="56"/>
      <c r="V167" s="56">
        <f t="shared" si="2"/>
        <v>6620000</v>
      </c>
      <c r="W167" s="56" t="s">
        <v>38</v>
      </c>
    </row>
    <row r="168" spans="1:23" x14ac:dyDescent="0.2">
      <c r="A168" s="52" t="s">
        <v>729</v>
      </c>
      <c r="B168" s="53" t="s">
        <v>35</v>
      </c>
      <c r="C168" s="54" t="s">
        <v>286</v>
      </c>
      <c r="D168" s="55">
        <v>8906151002</v>
      </c>
      <c r="E168" s="55" t="s">
        <v>287</v>
      </c>
      <c r="F168" s="56">
        <v>34800000</v>
      </c>
      <c r="G168" s="57">
        <v>1</v>
      </c>
      <c r="H168" s="56">
        <v>10440000</v>
      </c>
      <c r="I168" s="56">
        <v>24360000</v>
      </c>
      <c r="J168" s="56">
        <f>VLOOKUP(D168,'[1]Resumen Giros 2017'!B$6:C$920,2,0)</f>
        <v>0</v>
      </c>
      <c r="K168" s="56">
        <f>VLOOKUP(D168,'[1]Resumen Giros 2017'!B$6:D$920,3,0)</f>
        <v>0</v>
      </c>
      <c r="L168" s="56">
        <f>VLOOKUP(D168,'[1]Resumen Giros 2017'!B$6:E$920,4,0)</f>
        <v>10440000</v>
      </c>
      <c r="M168" s="56">
        <f>VLOOKUP(D168,'[1]Resumen Giros 2017'!B$6:F$920,5,0)</f>
        <v>0</v>
      </c>
      <c r="N168" s="56">
        <f>VLOOKUP(D168,'[1]Resumen Giros 2017'!B$6:G$920,6,0)</f>
        <v>0</v>
      </c>
      <c r="O168" s="56">
        <f>VLOOKUP(D168,'[1]Resumen Giros 2017'!B$6:H$920,7,0)</f>
        <v>0</v>
      </c>
      <c r="P168" s="56">
        <f>VLOOKUP(D168,'[1]Resumen Giros 2017'!B$6:I$920,8,0)</f>
        <v>0</v>
      </c>
      <c r="Q168" s="56">
        <f>VLOOKUP(D168,'[1]Resumen Giros 2017'!B$6:J$920,9,0)</f>
        <v>0</v>
      </c>
      <c r="R168" s="56">
        <f>VLOOKUP(D168,'[1]Resumen Giros 2017'!B$5:K$920,10,0)</f>
        <v>0</v>
      </c>
      <c r="S168" s="56"/>
      <c r="T168" s="56"/>
      <c r="U168" s="56"/>
      <c r="V168" s="56">
        <f t="shared" si="2"/>
        <v>10440000</v>
      </c>
      <c r="W168" s="56" t="s">
        <v>38</v>
      </c>
    </row>
    <row r="169" spans="1:23" x14ac:dyDescent="0.2">
      <c r="A169" s="52" t="s">
        <v>729</v>
      </c>
      <c r="B169" s="53" t="s">
        <v>39</v>
      </c>
      <c r="C169" s="54" t="s">
        <v>288</v>
      </c>
      <c r="D169" s="55">
        <v>9905161002</v>
      </c>
      <c r="E169" s="55" t="s">
        <v>289</v>
      </c>
      <c r="F169" s="56">
        <v>190800000</v>
      </c>
      <c r="G169" s="57">
        <v>0.9882075471698113</v>
      </c>
      <c r="H169" s="56">
        <v>63600000</v>
      </c>
      <c r="I169" s="56">
        <v>127200000</v>
      </c>
      <c r="J169" s="56">
        <f>VLOOKUP(D169,'[1]Resumen Giros 2017'!B$6:C$920,2,0)</f>
        <v>0</v>
      </c>
      <c r="K169" s="56">
        <f>VLOOKUP(D169,'[1]Resumen Giros 2017'!B$6:D$920,3,0)</f>
        <v>0</v>
      </c>
      <c r="L169" s="56">
        <f>VLOOKUP(D169,'[1]Resumen Giros 2017'!B$6:E$920,4,0)</f>
        <v>61350000</v>
      </c>
      <c r="M169" s="56">
        <f>VLOOKUP(D169,'[1]Resumen Giros 2017'!B$6:F$920,5,0)</f>
        <v>0</v>
      </c>
      <c r="N169" s="56">
        <f>VLOOKUP(D169,'[1]Resumen Giros 2017'!B$6:G$920,6,0)</f>
        <v>0</v>
      </c>
      <c r="O169" s="56">
        <f>VLOOKUP(D169,'[1]Resumen Giros 2017'!B$6:H$920,7,0)</f>
        <v>0</v>
      </c>
      <c r="P169" s="56">
        <f>VLOOKUP(D169,'[1]Resumen Giros 2017'!B$6:I$920,8,0)</f>
        <v>0</v>
      </c>
      <c r="Q169" s="56">
        <f>VLOOKUP(D169,'[1]Resumen Giros 2017'!B$6:J$920,9,0)</f>
        <v>0</v>
      </c>
      <c r="R169" s="56">
        <f>VLOOKUP(D169,'[1]Resumen Giros 2017'!B$5:K$920,10,0)</f>
        <v>0</v>
      </c>
      <c r="S169" s="56"/>
      <c r="T169" s="56"/>
      <c r="U169" s="56"/>
      <c r="V169" s="56">
        <f t="shared" si="2"/>
        <v>61350000</v>
      </c>
      <c r="W169" s="56" t="s">
        <v>38</v>
      </c>
    </row>
    <row r="170" spans="1:23" x14ac:dyDescent="0.2">
      <c r="A170" s="52" t="s">
        <v>729</v>
      </c>
      <c r="B170" s="53" t="s">
        <v>77</v>
      </c>
      <c r="C170" s="54" t="s">
        <v>199</v>
      </c>
      <c r="D170" s="55">
        <v>1404151005</v>
      </c>
      <c r="E170" s="55" t="s">
        <v>200</v>
      </c>
      <c r="F170" s="56">
        <v>54000000</v>
      </c>
      <c r="G170" s="57">
        <v>1</v>
      </c>
      <c r="H170" s="56">
        <v>27000000</v>
      </c>
      <c r="I170" s="56">
        <v>27000000</v>
      </c>
      <c r="J170" s="56">
        <f>VLOOKUP(D170,'[1]Resumen Giros 2017'!B$6:C$920,2,0)</f>
        <v>0</v>
      </c>
      <c r="K170" s="56">
        <f>VLOOKUP(D170,'[1]Resumen Giros 2017'!B$6:D$920,3,0)</f>
        <v>4500000</v>
      </c>
      <c r="L170" s="56">
        <f>VLOOKUP(D170,'[1]Resumen Giros 2017'!B$6:E$920,4,0)</f>
        <v>11250000</v>
      </c>
      <c r="M170" s="56">
        <f>VLOOKUP(D170,'[1]Resumen Giros 2017'!B$6:F$920,5,0)</f>
        <v>0</v>
      </c>
      <c r="N170" s="56">
        <f>VLOOKUP(D170,'[1]Resumen Giros 2017'!B$6:G$920,6,0)</f>
        <v>0</v>
      </c>
      <c r="O170" s="56">
        <f>VLOOKUP(D170,'[1]Resumen Giros 2017'!B$6:H$920,7,0)</f>
        <v>11250000</v>
      </c>
      <c r="P170" s="56">
        <f>VLOOKUP(D170,'[1]Resumen Giros 2017'!B$6:I$920,8,0)</f>
        <v>0</v>
      </c>
      <c r="Q170" s="56">
        <f>VLOOKUP(D170,'[1]Resumen Giros 2017'!B$6:J$920,9,0)</f>
        <v>0</v>
      </c>
      <c r="R170" s="56">
        <f>VLOOKUP(D170,'[1]Resumen Giros 2017'!B$5:K$920,10,0)</f>
        <v>0</v>
      </c>
      <c r="S170" s="56"/>
      <c r="T170" s="56"/>
      <c r="U170" s="56"/>
      <c r="V170" s="56">
        <f t="shared" si="2"/>
        <v>27000000</v>
      </c>
      <c r="W170" s="56" t="s">
        <v>38</v>
      </c>
    </row>
    <row r="171" spans="1:23" x14ac:dyDescent="0.2">
      <c r="A171" s="52" t="s">
        <v>729</v>
      </c>
      <c r="B171" s="53">
        <v>10</v>
      </c>
      <c r="C171" s="54" t="s">
        <v>290</v>
      </c>
      <c r="D171" s="55">
        <v>10109151010</v>
      </c>
      <c r="E171" s="55" t="s">
        <v>291</v>
      </c>
      <c r="F171" s="56">
        <v>31680000</v>
      </c>
      <c r="G171" s="57">
        <v>1</v>
      </c>
      <c r="H171" s="56">
        <v>10454400</v>
      </c>
      <c r="I171" s="56">
        <v>21225600</v>
      </c>
      <c r="J171" s="56">
        <f>VLOOKUP(D171,'[1]Resumen Giros 2017'!B$6:C$920,2,0)</f>
        <v>0</v>
      </c>
      <c r="K171" s="56">
        <f>VLOOKUP(D171,'[1]Resumen Giros 2017'!B$6:D$920,3,0)</f>
        <v>0</v>
      </c>
      <c r="L171" s="56">
        <f>VLOOKUP(D171,'[1]Resumen Giros 2017'!B$6:E$920,4,0)</f>
        <v>10454400</v>
      </c>
      <c r="M171" s="56">
        <f>VLOOKUP(D171,'[1]Resumen Giros 2017'!B$6:F$920,5,0)</f>
        <v>0</v>
      </c>
      <c r="N171" s="56">
        <f>VLOOKUP(D171,'[1]Resumen Giros 2017'!B$6:G$920,6,0)</f>
        <v>0</v>
      </c>
      <c r="O171" s="56">
        <f>VLOOKUP(D171,'[1]Resumen Giros 2017'!B$6:H$920,7,0)</f>
        <v>0</v>
      </c>
      <c r="P171" s="56">
        <f>VLOOKUP(D171,'[1]Resumen Giros 2017'!B$6:I$920,8,0)</f>
        <v>0</v>
      </c>
      <c r="Q171" s="56">
        <f>VLOOKUP(D171,'[1]Resumen Giros 2017'!B$6:J$920,9,0)</f>
        <v>0</v>
      </c>
      <c r="R171" s="56">
        <f>VLOOKUP(D171,'[1]Resumen Giros 2017'!B$5:K$920,10,0)</f>
        <v>0</v>
      </c>
      <c r="S171" s="56"/>
      <c r="T171" s="56"/>
      <c r="U171" s="56"/>
      <c r="V171" s="56">
        <f t="shared" si="2"/>
        <v>10454400</v>
      </c>
      <c r="W171" s="56" t="s">
        <v>38</v>
      </c>
    </row>
    <row r="172" spans="1:23" x14ac:dyDescent="0.2">
      <c r="A172" s="52" t="s">
        <v>729</v>
      </c>
      <c r="B172" s="53">
        <v>13</v>
      </c>
      <c r="C172" s="54" t="s">
        <v>620</v>
      </c>
      <c r="D172" s="55">
        <v>13112161003</v>
      </c>
      <c r="E172" s="55" t="s">
        <v>675</v>
      </c>
      <c r="F172" s="56">
        <v>17777776</v>
      </c>
      <c r="G172" s="57">
        <v>1</v>
      </c>
      <c r="H172" s="56">
        <v>10666666</v>
      </c>
      <c r="I172" s="56">
        <v>7111110</v>
      </c>
      <c r="J172" s="56">
        <f>VLOOKUP(D172,'[1]Resumen Giros 2017'!B$6:C$920,2,0)</f>
        <v>0</v>
      </c>
      <c r="K172" s="56">
        <f>VLOOKUP(D172,'[1]Resumen Giros 2017'!B$6:D$920,3,0)</f>
        <v>0</v>
      </c>
      <c r="L172" s="56">
        <f>VLOOKUP(D172,'[1]Resumen Giros 2017'!B$6:E$920,4,0)</f>
        <v>0</v>
      </c>
      <c r="M172" s="56">
        <f>VLOOKUP(D172,'[1]Resumen Giros 2017'!B$6:F$920,5,0)</f>
        <v>10666666</v>
      </c>
      <c r="N172" s="56">
        <f>VLOOKUP(D172,'[1]Resumen Giros 2017'!B$6:G$920,6,0)</f>
        <v>0</v>
      </c>
      <c r="O172" s="56">
        <f>VLOOKUP(D172,'[1]Resumen Giros 2017'!B$6:H$920,7,0)</f>
        <v>0</v>
      </c>
      <c r="P172" s="56">
        <f>VLOOKUP(D172,'[1]Resumen Giros 2017'!B$6:I$920,8,0)</f>
        <v>0</v>
      </c>
      <c r="Q172" s="56">
        <f>VLOOKUP(D172,'[1]Resumen Giros 2017'!B$6:J$920,9,0)</f>
        <v>0</v>
      </c>
      <c r="R172" s="56">
        <f>VLOOKUP(D172,'[1]Resumen Giros 2017'!B$5:K$920,10,0)</f>
        <v>0</v>
      </c>
      <c r="S172" s="56"/>
      <c r="T172" s="56"/>
      <c r="U172" s="56"/>
      <c r="V172" s="56">
        <f t="shared" si="2"/>
        <v>10666666</v>
      </c>
      <c r="W172" s="56" t="s">
        <v>38</v>
      </c>
    </row>
    <row r="173" spans="1:23" x14ac:dyDescent="0.2">
      <c r="A173" s="52" t="s">
        <v>729</v>
      </c>
      <c r="B173" s="53" t="s">
        <v>39</v>
      </c>
      <c r="C173" s="54" t="s">
        <v>201</v>
      </c>
      <c r="D173" s="55">
        <v>9114140708</v>
      </c>
      <c r="E173" s="55" t="s">
        <v>202</v>
      </c>
      <c r="F173" s="56">
        <v>22683798</v>
      </c>
      <c r="G173" s="57">
        <v>1</v>
      </c>
      <c r="H173" s="56">
        <v>7095545</v>
      </c>
      <c r="I173" s="56">
        <v>15588253</v>
      </c>
      <c r="J173" s="56">
        <f>VLOOKUP(D173,'[1]Resumen Giros 2017'!B$6:C$920,2,0)</f>
        <v>0</v>
      </c>
      <c r="K173" s="56">
        <f>VLOOKUP(D173,'[1]Resumen Giros 2017'!B$6:D$920,3,0)</f>
        <v>5676436</v>
      </c>
      <c r="L173" s="56">
        <f>VLOOKUP(D173,'[1]Resumen Giros 2017'!B$6:E$920,4,0)</f>
        <v>0</v>
      </c>
      <c r="M173" s="56">
        <f>VLOOKUP(D173,'[1]Resumen Giros 2017'!B$6:F$920,5,0)</f>
        <v>0</v>
      </c>
      <c r="N173" s="56">
        <f>VLOOKUP(D173,'[1]Resumen Giros 2017'!B$6:G$920,6,0)</f>
        <v>1419109</v>
      </c>
      <c r="O173" s="56">
        <f>VLOOKUP(D173,'[1]Resumen Giros 2017'!B$6:H$920,7,0)</f>
        <v>0</v>
      </c>
      <c r="P173" s="56">
        <f>VLOOKUP(D173,'[1]Resumen Giros 2017'!B$6:I$920,8,0)</f>
        <v>0</v>
      </c>
      <c r="Q173" s="56">
        <f>VLOOKUP(D173,'[1]Resumen Giros 2017'!B$6:J$920,9,0)</f>
        <v>0</v>
      </c>
      <c r="R173" s="56">
        <f>VLOOKUP(D173,'[1]Resumen Giros 2017'!B$5:K$920,10,0)</f>
        <v>0</v>
      </c>
      <c r="S173" s="56"/>
      <c r="T173" s="56"/>
      <c r="U173" s="56"/>
      <c r="V173" s="56">
        <f t="shared" si="2"/>
        <v>7095545</v>
      </c>
      <c r="W173" s="56" t="s">
        <v>38</v>
      </c>
    </row>
    <row r="174" spans="1:23" x14ac:dyDescent="0.2">
      <c r="A174" s="52" t="s">
        <v>729</v>
      </c>
      <c r="B174" s="53" t="s">
        <v>39</v>
      </c>
      <c r="C174" s="54" t="s">
        <v>201</v>
      </c>
      <c r="D174" s="55">
        <v>9114140709</v>
      </c>
      <c r="E174" s="55" t="s">
        <v>760</v>
      </c>
      <c r="F174" s="56">
        <v>19889287</v>
      </c>
      <c r="G174" s="57">
        <v>0.95483126167368393</v>
      </c>
      <c r="H174" s="56">
        <v>3977858</v>
      </c>
      <c r="I174" s="56">
        <v>15911429</v>
      </c>
      <c r="J174" s="56">
        <f>VLOOKUP(D174,'[1]Resumen Giros 2017'!B$6:C$920,2,0)</f>
        <v>0</v>
      </c>
      <c r="K174" s="56">
        <f>VLOOKUP(D174,'[1]Resumen Giros 2017'!B$6:D$920,3,0)</f>
        <v>0</v>
      </c>
      <c r="L174" s="56">
        <f>VLOOKUP(D174,'[1]Resumen Giros 2017'!B$6:E$920,4,0)</f>
        <v>0</v>
      </c>
      <c r="M174" s="56">
        <f>VLOOKUP(D174,'[1]Resumen Giros 2017'!B$6:F$920,5,0)</f>
        <v>0</v>
      </c>
      <c r="N174" s="56">
        <f>VLOOKUP(D174,'[1]Resumen Giros 2017'!B$6:G$920,6,0)</f>
        <v>0</v>
      </c>
      <c r="O174" s="56">
        <f>VLOOKUP(D174,'[1]Resumen Giros 2017'!B$6:H$920,7,0)</f>
        <v>0</v>
      </c>
      <c r="P174" s="56">
        <f>VLOOKUP(D174,'[1]Resumen Giros 2017'!B$6:I$920,8,0)</f>
        <v>3079484</v>
      </c>
      <c r="Q174" s="56">
        <f>VLOOKUP(D174,'[1]Resumen Giros 2017'!B$6:J$920,9,0)</f>
        <v>0</v>
      </c>
      <c r="R174" s="56">
        <f>VLOOKUP(D174,'[1]Resumen Giros 2017'!B$5:K$920,10,0)</f>
        <v>0</v>
      </c>
      <c r="S174" s="56"/>
      <c r="T174" s="56"/>
      <c r="U174" s="56"/>
      <c r="V174" s="56">
        <f t="shared" si="2"/>
        <v>3079484</v>
      </c>
      <c r="W174" s="56" t="s">
        <v>38</v>
      </c>
    </row>
    <row r="175" spans="1:23" x14ac:dyDescent="0.2">
      <c r="A175" s="52" t="s">
        <v>729</v>
      </c>
      <c r="B175" s="53" t="s">
        <v>35</v>
      </c>
      <c r="C175" s="54" t="s">
        <v>168</v>
      </c>
      <c r="D175" s="55">
        <v>8302160404</v>
      </c>
      <c r="E175" s="55" t="s">
        <v>761</v>
      </c>
      <c r="F175" s="56">
        <v>50240000</v>
      </c>
      <c r="G175" s="57">
        <v>0.87617834394904459</v>
      </c>
      <c r="H175" s="56">
        <v>30144000</v>
      </c>
      <c r="I175" s="56">
        <v>20096000</v>
      </c>
      <c r="J175" s="56">
        <f>VLOOKUP(D175,'[1]Resumen Giros 2017'!B$6:C$920,2,0)</f>
        <v>0</v>
      </c>
      <c r="K175" s="56">
        <f>VLOOKUP(D175,'[1]Resumen Giros 2017'!B$6:D$920,3,0)</f>
        <v>0</v>
      </c>
      <c r="L175" s="56">
        <f>VLOOKUP(D175,'[1]Resumen Giros 2017'!B$6:E$920,4,0)</f>
        <v>0</v>
      </c>
      <c r="M175" s="56">
        <f>VLOOKUP(D175,'[1]Resumen Giros 2017'!B$6:F$920,5,0)</f>
        <v>0</v>
      </c>
      <c r="N175" s="56">
        <f>VLOOKUP(D175,'[1]Resumen Giros 2017'!B$6:G$920,6,0)</f>
        <v>0</v>
      </c>
      <c r="O175" s="56">
        <f>VLOOKUP(D175,'[1]Resumen Giros 2017'!B$6:H$920,7,0)</f>
        <v>0</v>
      </c>
      <c r="P175" s="56">
        <f>VLOOKUP(D175,'[1]Resumen Giros 2017'!B$6:I$920,8,0)</f>
        <v>0</v>
      </c>
      <c r="Q175" s="56">
        <f>VLOOKUP(D175,'[1]Resumen Giros 2017'!B$6:J$920,9,0)</f>
        <v>23923200</v>
      </c>
      <c r="R175" s="56">
        <f>VLOOKUP(D175,'[1]Resumen Giros 2017'!B$5:K$920,10,0)</f>
        <v>0</v>
      </c>
      <c r="S175" s="56"/>
      <c r="T175" s="56"/>
      <c r="U175" s="56"/>
      <c r="V175" s="56">
        <f t="shared" si="2"/>
        <v>23923200</v>
      </c>
      <c r="W175" s="56" t="s">
        <v>38</v>
      </c>
    </row>
    <row r="176" spans="1:23" x14ac:dyDescent="0.2">
      <c r="A176" s="52" t="s">
        <v>729</v>
      </c>
      <c r="B176" s="53" t="s">
        <v>35</v>
      </c>
      <c r="C176" s="54" t="s">
        <v>203</v>
      </c>
      <c r="D176" s="55">
        <v>8414151005</v>
      </c>
      <c r="E176" s="55" t="s">
        <v>204</v>
      </c>
      <c r="F176" s="56">
        <v>39600000</v>
      </c>
      <c r="G176" s="57">
        <v>1</v>
      </c>
      <c r="H176" s="56">
        <v>23760000</v>
      </c>
      <c r="I176" s="56">
        <v>15840000</v>
      </c>
      <c r="J176" s="56">
        <f>VLOOKUP(D176,'[1]Resumen Giros 2017'!B$6:C$920,2,0)</f>
        <v>0</v>
      </c>
      <c r="K176" s="56">
        <f>VLOOKUP(D176,'[1]Resumen Giros 2017'!B$6:D$920,3,0)</f>
        <v>23760000</v>
      </c>
      <c r="L176" s="56">
        <f>VLOOKUP(D176,'[1]Resumen Giros 2017'!B$6:E$920,4,0)</f>
        <v>0</v>
      </c>
      <c r="M176" s="56">
        <f>VLOOKUP(D176,'[1]Resumen Giros 2017'!B$6:F$920,5,0)</f>
        <v>0</v>
      </c>
      <c r="N176" s="56">
        <f>VLOOKUP(D176,'[1]Resumen Giros 2017'!B$6:G$920,6,0)</f>
        <v>0</v>
      </c>
      <c r="O176" s="56">
        <f>VLOOKUP(D176,'[1]Resumen Giros 2017'!B$6:H$920,7,0)</f>
        <v>0</v>
      </c>
      <c r="P176" s="56">
        <f>VLOOKUP(D176,'[1]Resumen Giros 2017'!B$6:I$920,8,0)</f>
        <v>0</v>
      </c>
      <c r="Q176" s="56">
        <f>VLOOKUP(D176,'[1]Resumen Giros 2017'!B$6:J$920,9,0)</f>
        <v>0</v>
      </c>
      <c r="R176" s="56">
        <f>VLOOKUP(D176,'[1]Resumen Giros 2017'!B$5:K$920,10,0)</f>
        <v>0</v>
      </c>
      <c r="S176" s="56"/>
      <c r="T176" s="56"/>
      <c r="U176" s="56"/>
      <c r="V176" s="56">
        <f t="shared" si="2"/>
        <v>23760000</v>
      </c>
      <c r="W176" s="56" t="s">
        <v>38</v>
      </c>
    </row>
    <row r="177" spans="1:23" x14ac:dyDescent="0.2">
      <c r="A177" s="52" t="s">
        <v>729</v>
      </c>
      <c r="B177" s="53">
        <v>10</v>
      </c>
      <c r="C177" s="54" t="s">
        <v>211</v>
      </c>
      <c r="D177" s="55">
        <v>10306130409</v>
      </c>
      <c r="E177" s="55" t="s">
        <v>762</v>
      </c>
      <c r="F177" s="56">
        <v>24400000</v>
      </c>
      <c r="G177" s="57">
        <v>0.89</v>
      </c>
      <c r="H177" s="56">
        <v>13420000</v>
      </c>
      <c r="I177" s="56">
        <v>10980000</v>
      </c>
      <c r="J177" s="56">
        <f>VLOOKUP(D177,'[1]Resumen Giros 2017'!B$6:C$920,2,0)</f>
        <v>0</v>
      </c>
      <c r="K177" s="56">
        <f>VLOOKUP(D177,'[1]Resumen Giros 2017'!B$6:D$920,3,0)</f>
        <v>0</v>
      </c>
      <c r="L177" s="56">
        <f>VLOOKUP(D177,'[1]Resumen Giros 2017'!B$6:E$920,4,0)</f>
        <v>0</v>
      </c>
      <c r="M177" s="56">
        <f>VLOOKUP(D177,'[1]Resumen Giros 2017'!B$6:F$920,5,0)</f>
        <v>0</v>
      </c>
      <c r="N177" s="56">
        <f>VLOOKUP(D177,'[1]Resumen Giros 2017'!B$6:G$920,6,0)</f>
        <v>0</v>
      </c>
      <c r="O177" s="56">
        <f>VLOOKUP(D177,'[1]Resumen Giros 2017'!B$6:H$920,7,0)</f>
        <v>0</v>
      </c>
      <c r="P177" s="56">
        <f>VLOOKUP(D177,'[1]Resumen Giros 2017'!B$6:I$920,8,0)</f>
        <v>0</v>
      </c>
      <c r="Q177" s="56">
        <f>VLOOKUP(D177,'[1]Resumen Giros 2017'!B$6:J$920,9,0)</f>
        <v>10736000</v>
      </c>
      <c r="R177" s="56">
        <f>VLOOKUP(D177,'[1]Resumen Giros 2017'!B$5:K$920,10,0)</f>
        <v>0</v>
      </c>
      <c r="S177" s="56"/>
      <c r="T177" s="56"/>
      <c r="U177" s="56"/>
      <c r="V177" s="56">
        <f t="shared" si="2"/>
        <v>10736000</v>
      </c>
      <c r="W177" s="56" t="s">
        <v>38</v>
      </c>
    </row>
    <row r="178" spans="1:23" x14ac:dyDescent="0.2">
      <c r="A178" s="52" t="s">
        <v>729</v>
      </c>
      <c r="B178" s="53">
        <v>13</v>
      </c>
      <c r="C178" s="54" t="s">
        <v>738</v>
      </c>
      <c r="D178" s="55">
        <v>13603151001</v>
      </c>
      <c r="E178" s="55" t="s">
        <v>763</v>
      </c>
      <c r="F178" s="56">
        <v>38889900</v>
      </c>
      <c r="G178" s="57">
        <v>0.96</v>
      </c>
      <c r="H178" s="56">
        <v>7777980</v>
      </c>
      <c r="I178" s="56">
        <v>31111920</v>
      </c>
      <c r="J178" s="56">
        <f>VLOOKUP(D178,'[1]Resumen Giros 2017'!B$6:C$920,2,0)</f>
        <v>0</v>
      </c>
      <c r="K178" s="56">
        <f>VLOOKUP(D178,'[1]Resumen Giros 2017'!B$6:D$920,3,0)</f>
        <v>0</v>
      </c>
      <c r="L178" s="56">
        <f>VLOOKUP(D178,'[1]Resumen Giros 2017'!B$6:E$920,4,0)</f>
        <v>0</v>
      </c>
      <c r="M178" s="56">
        <f>VLOOKUP(D178,'[1]Resumen Giros 2017'!B$6:F$920,5,0)</f>
        <v>0</v>
      </c>
      <c r="N178" s="56">
        <f>VLOOKUP(D178,'[1]Resumen Giros 2017'!B$6:G$920,6,0)</f>
        <v>0</v>
      </c>
      <c r="O178" s="56">
        <f>VLOOKUP(D178,'[1]Resumen Giros 2017'!B$6:H$920,7,0)</f>
        <v>0</v>
      </c>
      <c r="P178" s="56">
        <f>VLOOKUP(D178,'[1]Resumen Giros 2017'!B$6:I$920,8,0)</f>
        <v>0</v>
      </c>
      <c r="Q178" s="56">
        <f>VLOOKUP(D178,'[1]Resumen Giros 2017'!B$6:J$920,9,0)</f>
        <v>6222384</v>
      </c>
      <c r="R178" s="56">
        <f>VLOOKUP(D178,'[1]Resumen Giros 2017'!B$5:K$920,10,0)</f>
        <v>0</v>
      </c>
      <c r="S178" s="56"/>
      <c r="T178" s="56"/>
      <c r="U178" s="56"/>
      <c r="V178" s="56">
        <f t="shared" si="2"/>
        <v>6222384</v>
      </c>
      <c r="W178" s="56" t="s">
        <v>38</v>
      </c>
    </row>
    <row r="179" spans="1:23" x14ac:dyDescent="0.2">
      <c r="A179" s="52" t="s">
        <v>729</v>
      </c>
      <c r="B179" s="53" t="s">
        <v>39</v>
      </c>
      <c r="C179" s="54" t="s">
        <v>482</v>
      </c>
      <c r="D179" s="55">
        <v>9207140706</v>
      </c>
      <c r="E179" s="55" t="s">
        <v>676</v>
      </c>
      <c r="F179" s="56">
        <v>177721985</v>
      </c>
      <c r="G179" s="57">
        <v>1</v>
      </c>
      <c r="H179" s="56">
        <v>53316596</v>
      </c>
      <c r="I179" s="56">
        <v>124405389</v>
      </c>
      <c r="J179" s="56">
        <f>VLOOKUP(D179,'[1]Resumen Giros 2017'!B$6:C$920,2,0)</f>
        <v>0</v>
      </c>
      <c r="K179" s="56">
        <f>VLOOKUP(D179,'[1]Resumen Giros 2017'!B$6:D$920,3,0)</f>
        <v>0</v>
      </c>
      <c r="L179" s="56">
        <f>VLOOKUP(D179,'[1]Resumen Giros 2017'!B$6:E$920,4,0)</f>
        <v>0</v>
      </c>
      <c r="M179" s="56">
        <f>VLOOKUP(D179,'[1]Resumen Giros 2017'!B$6:F$920,5,0)</f>
        <v>34031834</v>
      </c>
      <c r="N179" s="56">
        <f>VLOOKUP(D179,'[1]Resumen Giros 2017'!B$6:G$920,6,0)</f>
        <v>0</v>
      </c>
      <c r="O179" s="56">
        <f>VLOOKUP(D179,'[1]Resumen Giros 2017'!B$6:H$920,7,0)</f>
        <v>0</v>
      </c>
      <c r="P179" s="56">
        <f>VLOOKUP(D179,'[1]Resumen Giros 2017'!B$6:I$920,8,0)</f>
        <v>0</v>
      </c>
      <c r="Q179" s="56">
        <f>VLOOKUP(D179,'[1]Resumen Giros 2017'!B$6:J$920,9,0)</f>
        <v>19284762</v>
      </c>
      <c r="R179" s="56">
        <f>VLOOKUP(D179,'[1]Resumen Giros 2017'!B$5:K$920,10,0)</f>
        <v>0</v>
      </c>
      <c r="S179" s="56"/>
      <c r="T179" s="56"/>
      <c r="U179" s="56"/>
      <c r="V179" s="56">
        <f t="shared" si="2"/>
        <v>53316596</v>
      </c>
      <c r="W179" s="56" t="s">
        <v>38</v>
      </c>
    </row>
    <row r="180" spans="1:23" x14ac:dyDescent="0.2">
      <c r="A180" s="52" t="s">
        <v>729</v>
      </c>
      <c r="B180" s="53" t="s">
        <v>35</v>
      </c>
      <c r="C180" s="54" t="s">
        <v>486</v>
      </c>
      <c r="D180" s="55">
        <v>8111161002</v>
      </c>
      <c r="E180" s="55" t="s">
        <v>764</v>
      </c>
      <c r="F180" s="56">
        <v>18000000</v>
      </c>
      <c r="G180" s="57">
        <v>0.85555555555555551</v>
      </c>
      <c r="H180" s="56">
        <v>18000000</v>
      </c>
      <c r="I180" s="56">
        <v>0</v>
      </c>
      <c r="J180" s="56">
        <f>VLOOKUP(D180,'[1]Resumen Giros 2017'!B$6:C$920,2,0)</f>
        <v>0</v>
      </c>
      <c r="K180" s="56">
        <f>VLOOKUP(D180,'[1]Resumen Giros 2017'!B$6:D$920,3,0)</f>
        <v>0</v>
      </c>
      <c r="L180" s="56">
        <f>VLOOKUP(D180,'[1]Resumen Giros 2017'!B$6:E$920,4,0)</f>
        <v>0</v>
      </c>
      <c r="M180" s="56">
        <f>VLOOKUP(D180,'[1]Resumen Giros 2017'!B$6:F$920,5,0)</f>
        <v>0</v>
      </c>
      <c r="N180" s="56">
        <f>VLOOKUP(D180,'[1]Resumen Giros 2017'!B$6:G$920,6,0)</f>
        <v>0</v>
      </c>
      <c r="O180" s="56">
        <f>VLOOKUP(D180,'[1]Resumen Giros 2017'!B$6:H$920,7,0)</f>
        <v>0</v>
      </c>
      <c r="P180" s="56">
        <f>VLOOKUP(D180,'[1]Resumen Giros 2017'!B$6:I$920,8,0)</f>
        <v>0</v>
      </c>
      <c r="Q180" s="56">
        <f>VLOOKUP(D180,'[1]Resumen Giros 2017'!B$6:J$920,9,0)</f>
        <v>5000000</v>
      </c>
      <c r="R180" s="56">
        <f>VLOOKUP(D180,'[1]Resumen Giros 2017'!B$5:K$920,10,0)</f>
        <v>10400000</v>
      </c>
      <c r="S180" s="56"/>
      <c r="T180" s="56"/>
      <c r="U180" s="56"/>
      <c r="V180" s="56">
        <f t="shared" si="2"/>
        <v>15400000</v>
      </c>
      <c r="W180" s="56" t="s">
        <v>38</v>
      </c>
    </row>
    <row r="181" spans="1:23" x14ac:dyDescent="0.2">
      <c r="A181" s="52" t="s">
        <v>729</v>
      </c>
      <c r="B181" s="53" t="s">
        <v>77</v>
      </c>
      <c r="C181" s="54" t="s">
        <v>205</v>
      </c>
      <c r="D181" s="55">
        <v>1107151004</v>
      </c>
      <c r="E181" s="55" t="s">
        <v>206</v>
      </c>
      <c r="F181" s="56">
        <v>77599968</v>
      </c>
      <c r="G181" s="57">
        <v>0.98922490535047647</v>
      </c>
      <c r="H181" s="56">
        <v>38799984</v>
      </c>
      <c r="I181" s="56">
        <v>38799984</v>
      </c>
      <c r="J181" s="56">
        <f>VLOOKUP(D181,'[1]Resumen Giros 2017'!B$6:C$920,2,0)</f>
        <v>0</v>
      </c>
      <c r="K181" s="56">
        <f>VLOOKUP(D181,'[1]Resumen Giros 2017'!B$6:D$920,3,0)</f>
        <v>24000000</v>
      </c>
      <c r="L181" s="56">
        <f>VLOOKUP(D181,'[1]Resumen Giros 2017'!B$6:E$920,4,0)</f>
        <v>0</v>
      </c>
      <c r="M181" s="56">
        <f>VLOOKUP(D181,'[1]Resumen Giros 2017'!B$6:F$920,5,0)</f>
        <v>0</v>
      </c>
      <c r="N181" s="56">
        <f>VLOOKUP(D181,'[1]Resumen Giros 2017'!B$6:G$920,6,0)</f>
        <v>8790506</v>
      </c>
      <c r="O181" s="56">
        <f>VLOOKUP(D181,'[1]Resumen Giros 2017'!B$6:H$920,7,0)</f>
        <v>0</v>
      </c>
      <c r="P181" s="56">
        <f>VLOOKUP(D181,'[1]Resumen Giros 2017'!B$6:I$920,8,0)</f>
        <v>5173331</v>
      </c>
      <c r="Q181" s="56">
        <f>VLOOKUP(D181,'[1]Resumen Giros 2017'!B$6:J$920,9,0)</f>
        <v>0</v>
      </c>
      <c r="R181" s="56">
        <f>VLOOKUP(D181,'[1]Resumen Giros 2017'!B$5:K$920,10,0)</f>
        <v>0</v>
      </c>
      <c r="S181" s="56"/>
      <c r="T181" s="56"/>
      <c r="U181" s="56"/>
      <c r="V181" s="56">
        <f t="shared" si="2"/>
        <v>37963837</v>
      </c>
      <c r="W181" s="56" t="s">
        <v>38</v>
      </c>
    </row>
    <row r="182" spans="1:23" x14ac:dyDescent="0.2">
      <c r="A182" s="52" t="s">
        <v>729</v>
      </c>
      <c r="B182" s="53">
        <v>13</v>
      </c>
      <c r="C182" s="54" t="s">
        <v>450</v>
      </c>
      <c r="D182" s="55">
        <v>13109161005</v>
      </c>
      <c r="E182" s="55" t="s">
        <v>765</v>
      </c>
      <c r="F182" s="56">
        <v>48000000</v>
      </c>
      <c r="G182" s="57">
        <v>0.63166666666666671</v>
      </c>
      <c r="H182" s="56">
        <v>24000000</v>
      </c>
      <c r="I182" s="56">
        <v>24000000</v>
      </c>
      <c r="J182" s="56">
        <f>VLOOKUP(D182,'[1]Resumen Giros 2017'!B$6:C$920,2,0)</f>
        <v>0</v>
      </c>
      <c r="K182" s="56">
        <f>VLOOKUP(D182,'[1]Resumen Giros 2017'!B$6:D$920,3,0)</f>
        <v>0</v>
      </c>
      <c r="L182" s="56">
        <f>VLOOKUP(D182,'[1]Resumen Giros 2017'!B$6:E$920,4,0)</f>
        <v>0</v>
      </c>
      <c r="M182" s="56">
        <f>VLOOKUP(D182,'[1]Resumen Giros 2017'!B$6:F$920,5,0)</f>
        <v>0</v>
      </c>
      <c r="N182" s="56">
        <f>VLOOKUP(D182,'[1]Resumen Giros 2017'!B$6:G$920,6,0)</f>
        <v>0</v>
      </c>
      <c r="O182" s="56">
        <f>VLOOKUP(D182,'[1]Resumen Giros 2017'!B$6:H$920,7,0)</f>
        <v>0</v>
      </c>
      <c r="P182" s="56">
        <f>VLOOKUP(D182,'[1]Resumen Giros 2017'!B$6:I$920,8,0)</f>
        <v>0</v>
      </c>
      <c r="Q182" s="56">
        <f>VLOOKUP(D182,'[1]Resumen Giros 2017'!B$6:J$920,9,0)</f>
        <v>6320000</v>
      </c>
      <c r="R182" s="56">
        <f>VLOOKUP(D182,'[1]Resumen Giros 2017'!B$5:K$920,10,0)</f>
        <v>0</v>
      </c>
      <c r="S182" s="56"/>
      <c r="T182" s="56"/>
      <c r="U182" s="56"/>
      <c r="V182" s="56">
        <f t="shared" si="2"/>
        <v>6320000</v>
      </c>
      <c r="W182" s="56" t="s">
        <v>38</v>
      </c>
    </row>
    <row r="183" spans="1:23" x14ac:dyDescent="0.2">
      <c r="A183" s="52" t="s">
        <v>729</v>
      </c>
      <c r="B183" s="53" t="s">
        <v>42</v>
      </c>
      <c r="C183" s="54" t="s">
        <v>43</v>
      </c>
      <c r="D183" s="55">
        <v>7104151002</v>
      </c>
      <c r="E183" s="55" t="s">
        <v>292</v>
      </c>
      <c r="F183" s="56">
        <v>44400000</v>
      </c>
      <c r="G183" s="57">
        <v>0.9504504504504504</v>
      </c>
      <c r="H183" s="56">
        <v>22200000</v>
      </c>
      <c r="I183" s="56">
        <v>22200000</v>
      </c>
      <c r="J183" s="56">
        <f>VLOOKUP(D183,'[1]Resumen Giros 2017'!B$6:C$920,2,0)</f>
        <v>0</v>
      </c>
      <c r="K183" s="56">
        <f>VLOOKUP(D183,'[1]Resumen Giros 2017'!B$6:D$920,3,0)</f>
        <v>0</v>
      </c>
      <c r="L183" s="56">
        <f>VLOOKUP(D183,'[1]Resumen Giros 2017'!B$6:E$920,4,0)</f>
        <v>20000000</v>
      </c>
      <c r="M183" s="56">
        <f>VLOOKUP(D183,'[1]Resumen Giros 2017'!B$6:F$920,5,0)</f>
        <v>0</v>
      </c>
      <c r="N183" s="56">
        <f>VLOOKUP(D183,'[1]Resumen Giros 2017'!B$6:G$920,6,0)</f>
        <v>0</v>
      </c>
      <c r="O183" s="56">
        <f>VLOOKUP(D183,'[1]Resumen Giros 2017'!B$6:H$920,7,0)</f>
        <v>0</v>
      </c>
      <c r="P183" s="56">
        <f>VLOOKUP(D183,'[1]Resumen Giros 2017'!B$6:I$920,8,0)</f>
        <v>0</v>
      </c>
      <c r="Q183" s="56">
        <f>VLOOKUP(D183,'[1]Resumen Giros 2017'!B$6:J$920,9,0)</f>
        <v>0</v>
      </c>
      <c r="R183" s="56">
        <f>VLOOKUP(D183,'[1]Resumen Giros 2017'!B$5:K$920,10,0)</f>
        <v>0</v>
      </c>
      <c r="S183" s="56"/>
      <c r="T183" s="56"/>
      <c r="U183" s="56"/>
      <c r="V183" s="56">
        <f t="shared" si="2"/>
        <v>20000000</v>
      </c>
      <c r="W183" s="56" t="s">
        <v>38</v>
      </c>
    </row>
    <row r="184" spans="1:23" x14ac:dyDescent="0.2">
      <c r="A184" s="52" t="s">
        <v>729</v>
      </c>
      <c r="B184" s="53" t="s">
        <v>80</v>
      </c>
      <c r="C184" s="54" t="s">
        <v>628</v>
      </c>
      <c r="D184" s="55">
        <v>5107161004</v>
      </c>
      <c r="E184" s="55" t="s">
        <v>677</v>
      </c>
      <c r="F184" s="56">
        <v>40080000</v>
      </c>
      <c r="G184" s="57">
        <v>1</v>
      </c>
      <c r="H184" s="56">
        <v>20040000</v>
      </c>
      <c r="I184" s="56">
        <v>20040000</v>
      </c>
      <c r="J184" s="56">
        <f>VLOOKUP(D184,'[1]Resumen Giros 2017'!B$6:C$920,2,0)</f>
        <v>0</v>
      </c>
      <c r="K184" s="56">
        <f>VLOOKUP(D184,'[1]Resumen Giros 2017'!B$6:D$920,3,0)</f>
        <v>0</v>
      </c>
      <c r="L184" s="56">
        <f>VLOOKUP(D184,'[1]Resumen Giros 2017'!B$6:E$920,4,0)</f>
        <v>0</v>
      </c>
      <c r="M184" s="56">
        <f>VLOOKUP(D184,'[1]Resumen Giros 2017'!B$6:F$920,5,0)</f>
        <v>20040000</v>
      </c>
      <c r="N184" s="56">
        <f>VLOOKUP(D184,'[1]Resumen Giros 2017'!B$6:G$920,6,0)</f>
        <v>0</v>
      </c>
      <c r="O184" s="56">
        <f>VLOOKUP(D184,'[1]Resumen Giros 2017'!B$6:H$920,7,0)</f>
        <v>0</v>
      </c>
      <c r="P184" s="56">
        <f>VLOOKUP(D184,'[1]Resumen Giros 2017'!B$6:I$920,8,0)</f>
        <v>0</v>
      </c>
      <c r="Q184" s="56">
        <f>VLOOKUP(D184,'[1]Resumen Giros 2017'!B$6:J$920,9,0)</f>
        <v>0</v>
      </c>
      <c r="R184" s="56">
        <f>VLOOKUP(D184,'[1]Resumen Giros 2017'!B$5:K$920,10,0)</f>
        <v>0</v>
      </c>
      <c r="S184" s="56"/>
      <c r="T184" s="56"/>
      <c r="U184" s="56"/>
      <c r="V184" s="56">
        <f t="shared" si="2"/>
        <v>20040000</v>
      </c>
      <c r="W184" s="56" t="s">
        <v>38</v>
      </c>
    </row>
    <row r="185" spans="1:23" x14ac:dyDescent="0.2">
      <c r="A185" s="52" t="s">
        <v>729</v>
      </c>
      <c r="B185" s="53">
        <v>13</v>
      </c>
      <c r="C185" s="54" t="s">
        <v>678</v>
      </c>
      <c r="D185" s="55">
        <v>13505130901</v>
      </c>
      <c r="E185" s="55" t="s">
        <v>679</v>
      </c>
      <c r="F185" s="56">
        <v>90133335</v>
      </c>
      <c r="G185" s="57">
        <v>0.66567934050149147</v>
      </c>
      <c r="H185" s="56">
        <v>64113335</v>
      </c>
      <c r="I185" s="56">
        <v>26020000</v>
      </c>
      <c r="J185" s="56">
        <f>VLOOKUP(D185,'[1]Resumen Giros 2017'!B$6:C$920,2,0)</f>
        <v>0</v>
      </c>
      <c r="K185" s="56">
        <f>VLOOKUP(D185,'[1]Resumen Giros 2017'!B$6:D$920,3,0)</f>
        <v>0</v>
      </c>
      <c r="L185" s="56">
        <f>VLOOKUP(D185,'[1]Resumen Giros 2017'!B$6:E$920,4,0)</f>
        <v>0</v>
      </c>
      <c r="M185" s="56">
        <f>VLOOKUP(D185,'[1]Resumen Giros 2017'!B$6:F$920,5,0)</f>
        <v>33979899</v>
      </c>
      <c r="N185" s="56">
        <f>VLOOKUP(D185,'[1]Resumen Giros 2017'!B$6:G$920,6,0)</f>
        <v>0</v>
      </c>
      <c r="O185" s="56">
        <f>VLOOKUP(D185,'[1]Resumen Giros 2017'!B$6:H$920,7,0)</f>
        <v>0</v>
      </c>
      <c r="P185" s="56">
        <f>VLOOKUP(D185,'[1]Resumen Giros 2017'!B$6:I$920,8,0)</f>
        <v>0</v>
      </c>
      <c r="Q185" s="56">
        <f>VLOOKUP(D185,'[1]Resumen Giros 2017'!B$6:J$920,9,0)</f>
        <v>0</v>
      </c>
      <c r="R185" s="56">
        <f>VLOOKUP(D185,'[1]Resumen Giros 2017'!B$5:K$920,10,0)</f>
        <v>0</v>
      </c>
      <c r="S185" s="56"/>
      <c r="T185" s="56"/>
      <c r="U185" s="56"/>
      <c r="V185" s="56">
        <f t="shared" si="2"/>
        <v>33979899</v>
      </c>
      <c r="W185" s="56" t="s">
        <v>38</v>
      </c>
    </row>
    <row r="186" spans="1:23" x14ac:dyDescent="0.2">
      <c r="A186" s="52" t="s">
        <v>729</v>
      </c>
      <c r="B186" s="53">
        <v>14</v>
      </c>
      <c r="C186" s="54" t="s">
        <v>207</v>
      </c>
      <c r="D186" s="55">
        <v>14101140903</v>
      </c>
      <c r="E186" s="55" t="s">
        <v>208</v>
      </c>
      <c r="F186" s="56">
        <v>35423091</v>
      </c>
      <c r="G186" s="57">
        <v>0.49999998588491334</v>
      </c>
      <c r="H186" s="56">
        <v>35423091</v>
      </c>
      <c r="I186" s="56">
        <v>0</v>
      </c>
      <c r="J186" s="56">
        <f>VLOOKUP(D186,'[1]Resumen Giros 2017'!B$6:C$920,2,0)</f>
        <v>0</v>
      </c>
      <c r="K186" s="56">
        <f>VLOOKUP(D186,'[1]Resumen Giros 2017'!B$6:D$920,3,0)</f>
        <v>17711545</v>
      </c>
      <c r="L186" s="56">
        <f>VLOOKUP(D186,'[1]Resumen Giros 2017'!B$6:E$920,4,0)</f>
        <v>0</v>
      </c>
      <c r="M186" s="56">
        <f>VLOOKUP(D186,'[1]Resumen Giros 2017'!B$6:F$920,5,0)</f>
        <v>0</v>
      </c>
      <c r="N186" s="56">
        <f>VLOOKUP(D186,'[1]Resumen Giros 2017'!B$6:G$920,6,0)</f>
        <v>0</v>
      </c>
      <c r="O186" s="56">
        <f>VLOOKUP(D186,'[1]Resumen Giros 2017'!B$6:H$920,7,0)</f>
        <v>0</v>
      </c>
      <c r="P186" s="56">
        <f>VLOOKUP(D186,'[1]Resumen Giros 2017'!B$6:I$920,8,0)</f>
        <v>0</v>
      </c>
      <c r="Q186" s="56">
        <f>VLOOKUP(D186,'[1]Resumen Giros 2017'!B$6:J$920,9,0)</f>
        <v>0</v>
      </c>
      <c r="R186" s="56">
        <f>VLOOKUP(D186,'[1]Resumen Giros 2017'!B$5:K$920,10,0)</f>
        <v>0</v>
      </c>
      <c r="S186" s="56"/>
      <c r="T186" s="56"/>
      <c r="U186" s="56"/>
      <c r="V186" s="56">
        <f t="shared" si="2"/>
        <v>17711545</v>
      </c>
      <c r="W186" s="56" t="s">
        <v>38</v>
      </c>
    </row>
    <row r="187" spans="1:23" x14ac:dyDescent="0.2">
      <c r="A187" s="52" t="s">
        <v>729</v>
      </c>
      <c r="B187" s="53" t="s">
        <v>39</v>
      </c>
      <c r="C187" s="54" t="s">
        <v>129</v>
      </c>
      <c r="D187" s="55">
        <v>9203140706</v>
      </c>
      <c r="E187" s="55" t="s">
        <v>680</v>
      </c>
      <c r="F187" s="56">
        <v>89439436</v>
      </c>
      <c r="G187" s="57">
        <v>0.87968690902746749</v>
      </c>
      <c r="H187" s="56">
        <v>53663662</v>
      </c>
      <c r="I187" s="56">
        <v>35775774</v>
      </c>
      <c r="J187" s="56">
        <f>VLOOKUP(D187,'[1]Resumen Giros 2017'!B$6:C$920,2,0)</f>
        <v>0</v>
      </c>
      <c r="K187" s="56">
        <f>VLOOKUP(D187,'[1]Resumen Giros 2017'!B$6:D$920,3,0)</f>
        <v>0</v>
      </c>
      <c r="L187" s="56">
        <f>VLOOKUP(D187,'[1]Resumen Giros 2017'!B$6:E$920,4,0)</f>
        <v>0</v>
      </c>
      <c r="M187" s="56">
        <f>VLOOKUP(D187,'[1]Resumen Giros 2017'!B$6:F$920,5,0)</f>
        <v>0</v>
      </c>
      <c r="N187" s="56">
        <f>VLOOKUP(D187,'[1]Resumen Giros 2017'!B$6:G$920,6,0)</f>
        <v>0</v>
      </c>
      <c r="O187" s="56">
        <f>VLOOKUP(D187,'[1]Resumen Giros 2017'!B$6:H$920,7,0)</f>
        <v>42902927</v>
      </c>
      <c r="P187" s="56">
        <f>VLOOKUP(D187,'[1]Resumen Giros 2017'!B$6:I$920,8,0)</f>
        <v>0</v>
      </c>
      <c r="Q187" s="56">
        <f>VLOOKUP(D187,'[1]Resumen Giros 2017'!B$6:J$920,9,0)</f>
        <v>0</v>
      </c>
      <c r="R187" s="56">
        <f>VLOOKUP(D187,'[1]Resumen Giros 2017'!B$5:K$920,10,0)</f>
        <v>0</v>
      </c>
      <c r="S187" s="56"/>
      <c r="T187" s="56"/>
      <c r="U187" s="56"/>
      <c r="V187" s="56">
        <f t="shared" si="2"/>
        <v>42902927</v>
      </c>
      <c r="W187" s="56" t="s">
        <v>38</v>
      </c>
    </row>
    <row r="188" spans="1:23" x14ac:dyDescent="0.2">
      <c r="A188" s="52" t="s">
        <v>729</v>
      </c>
      <c r="B188" s="53" t="s">
        <v>39</v>
      </c>
      <c r="C188" s="54" t="s">
        <v>666</v>
      </c>
      <c r="D188" s="55">
        <v>9106151007</v>
      </c>
      <c r="E188" s="55" t="s">
        <v>681</v>
      </c>
      <c r="F188" s="56">
        <v>18000000</v>
      </c>
      <c r="G188" s="57">
        <v>1</v>
      </c>
      <c r="H188" s="56">
        <v>10800000</v>
      </c>
      <c r="I188" s="56">
        <v>7200000</v>
      </c>
      <c r="J188" s="56">
        <f>VLOOKUP(D188,'[1]Resumen Giros 2017'!B$6:C$920,2,0)</f>
        <v>0</v>
      </c>
      <c r="K188" s="56">
        <f>VLOOKUP(D188,'[1]Resumen Giros 2017'!B$6:D$920,3,0)</f>
        <v>0</v>
      </c>
      <c r="L188" s="56">
        <f>VLOOKUP(D188,'[1]Resumen Giros 2017'!B$6:E$920,4,0)</f>
        <v>0</v>
      </c>
      <c r="M188" s="56">
        <f>VLOOKUP(D188,'[1]Resumen Giros 2017'!B$6:F$920,5,0)</f>
        <v>8640000</v>
      </c>
      <c r="N188" s="56">
        <f>VLOOKUP(D188,'[1]Resumen Giros 2017'!B$6:G$920,6,0)</f>
        <v>0</v>
      </c>
      <c r="O188" s="56">
        <f>VLOOKUP(D188,'[1]Resumen Giros 2017'!B$6:H$920,7,0)</f>
        <v>0</v>
      </c>
      <c r="P188" s="56">
        <f>VLOOKUP(D188,'[1]Resumen Giros 2017'!B$6:I$920,8,0)</f>
        <v>2160000</v>
      </c>
      <c r="Q188" s="56">
        <f>VLOOKUP(D188,'[1]Resumen Giros 2017'!B$6:J$920,9,0)</f>
        <v>0</v>
      </c>
      <c r="R188" s="56">
        <f>VLOOKUP(D188,'[1]Resumen Giros 2017'!B$5:K$920,10,0)</f>
        <v>0</v>
      </c>
      <c r="S188" s="56"/>
      <c r="T188" s="56"/>
      <c r="U188" s="56"/>
      <c r="V188" s="56">
        <f t="shared" si="2"/>
        <v>10800000</v>
      </c>
      <c r="W188" s="56" t="s">
        <v>38</v>
      </c>
    </row>
    <row r="189" spans="1:23" x14ac:dyDescent="0.2">
      <c r="A189" s="52" t="s">
        <v>729</v>
      </c>
      <c r="B189" s="53">
        <v>10</v>
      </c>
      <c r="C189" s="54" t="s">
        <v>682</v>
      </c>
      <c r="D189" s="55">
        <v>10302151001</v>
      </c>
      <c r="E189" s="55" t="s">
        <v>683</v>
      </c>
      <c r="F189" s="56">
        <v>9000000</v>
      </c>
      <c r="G189" s="57">
        <v>0.8</v>
      </c>
      <c r="H189" s="56">
        <v>9000000</v>
      </c>
      <c r="I189" s="56">
        <v>0</v>
      </c>
      <c r="J189" s="56">
        <f>VLOOKUP(D189,'[1]Resumen Giros 2017'!B$6:C$920,2,0)</f>
        <v>0</v>
      </c>
      <c r="K189" s="56">
        <f>VLOOKUP(D189,'[1]Resumen Giros 2017'!B$6:D$920,3,0)</f>
        <v>0</v>
      </c>
      <c r="L189" s="56">
        <f>VLOOKUP(D189,'[1]Resumen Giros 2017'!B$6:E$920,4,0)</f>
        <v>0</v>
      </c>
      <c r="M189" s="56">
        <f>VLOOKUP(D189,'[1]Resumen Giros 2017'!B$6:F$920,5,0)</f>
        <v>0</v>
      </c>
      <c r="N189" s="56">
        <f>VLOOKUP(D189,'[1]Resumen Giros 2017'!B$6:G$920,6,0)</f>
        <v>7200000</v>
      </c>
      <c r="O189" s="56">
        <f>VLOOKUP(D189,'[1]Resumen Giros 2017'!B$6:H$920,7,0)</f>
        <v>0</v>
      </c>
      <c r="P189" s="56">
        <f>VLOOKUP(D189,'[1]Resumen Giros 2017'!B$6:I$920,8,0)</f>
        <v>0</v>
      </c>
      <c r="Q189" s="56">
        <f>VLOOKUP(D189,'[1]Resumen Giros 2017'!B$6:J$920,9,0)</f>
        <v>0</v>
      </c>
      <c r="R189" s="56">
        <f>VLOOKUP(D189,'[1]Resumen Giros 2017'!B$5:K$920,10,0)</f>
        <v>0</v>
      </c>
      <c r="S189" s="56"/>
      <c r="T189" s="56"/>
      <c r="U189" s="56"/>
      <c r="V189" s="56">
        <f t="shared" si="2"/>
        <v>7200000</v>
      </c>
      <c r="W189" s="56" t="s">
        <v>38</v>
      </c>
    </row>
    <row r="190" spans="1:23" x14ac:dyDescent="0.2">
      <c r="A190" s="52" t="s">
        <v>729</v>
      </c>
      <c r="B190" s="53">
        <v>14</v>
      </c>
      <c r="C190" s="54" t="s">
        <v>271</v>
      </c>
      <c r="D190" s="55">
        <v>14102150405</v>
      </c>
      <c r="E190" s="55" t="s">
        <v>827</v>
      </c>
      <c r="F190" s="56">
        <v>44785000</v>
      </c>
      <c r="G190" s="57">
        <v>0.85848163447582893</v>
      </c>
      <c r="H190" s="56">
        <v>31349500</v>
      </c>
      <c r="I190" s="56">
        <v>13435500</v>
      </c>
      <c r="J190" s="56">
        <f>VLOOKUP(D190,'[1]Resumen Giros 2017'!B$6:C$920,2,0)</f>
        <v>0</v>
      </c>
      <c r="K190" s="56">
        <f>VLOOKUP(D190,'[1]Resumen Giros 2017'!B$6:D$920,3,0)</f>
        <v>0</v>
      </c>
      <c r="L190" s="56">
        <f>VLOOKUP(D190,'[1]Resumen Giros 2017'!B$6:E$920,4,0)</f>
        <v>0</v>
      </c>
      <c r="M190" s="56">
        <f>VLOOKUP(D190,'[1]Resumen Giros 2017'!B$6:F$920,5,0)</f>
        <v>0</v>
      </c>
      <c r="N190" s="56">
        <f>VLOOKUP(D190,'[1]Resumen Giros 2017'!B$6:G$920,6,0)</f>
        <v>0</v>
      </c>
      <c r="O190" s="56">
        <f>VLOOKUP(D190,'[1]Resumen Giros 2017'!B$6:H$920,7,0)</f>
        <v>0</v>
      </c>
      <c r="P190" s="56">
        <f>VLOOKUP(D190,'[1]Resumen Giros 2017'!B$6:I$920,8,0)</f>
        <v>0</v>
      </c>
      <c r="Q190" s="56">
        <f>VLOOKUP(D190,'[1]Resumen Giros 2017'!B$6:J$920,9,0)</f>
        <v>0</v>
      </c>
      <c r="R190" s="56">
        <f>VLOOKUP(D190,'[1]Resumen Giros 2017'!B$5:K$920,10,0)</f>
        <v>25011600</v>
      </c>
      <c r="S190" s="56"/>
      <c r="T190" s="56"/>
      <c r="U190" s="56"/>
      <c r="V190" s="56">
        <f t="shared" si="2"/>
        <v>25011600</v>
      </c>
      <c r="W190" s="56" t="s">
        <v>38</v>
      </c>
    </row>
    <row r="191" spans="1:23" x14ac:dyDescent="0.2">
      <c r="A191" s="52" t="s">
        <v>729</v>
      </c>
      <c r="B191" s="53" t="s">
        <v>39</v>
      </c>
      <c r="C191" s="54" t="s">
        <v>209</v>
      </c>
      <c r="D191" s="55">
        <v>9206151005</v>
      </c>
      <c r="E191" s="55" t="s">
        <v>210</v>
      </c>
      <c r="F191" s="56">
        <v>18000000</v>
      </c>
      <c r="G191" s="57">
        <v>1</v>
      </c>
      <c r="H191" s="56">
        <v>9000000</v>
      </c>
      <c r="I191" s="56">
        <v>9000000</v>
      </c>
      <c r="J191" s="56">
        <f>VLOOKUP(D191,'[1]Resumen Giros 2017'!B$6:C$920,2,0)</f>
        <v>0</v>
      </c>
      <c r="K191" s="56">
        <f>VLOOKUP(D191,'[1]Resumen Giros 2017'!B$6:D$920,3,0)</f>
        <v>7200000</v>
      </c>
      <c r="L191" s="56">
        <f>VLOOKUP(D191,'[1]Resumen Giros 2017'!B$6:E$920,4,0)</f>
        <v>0</v>
      </c>
      <c r="M191" s="56">
        <f>VLOOKUP(D191,'[1]Resumen Giros 2017'!B$6:F$920,5,0)</f>
        <v>0</v>
      </c>
      <c r="N191" s="56">
        <f>VLOOKUP(D191,'[1]Resumen Giros 2017'!B$6:G$920,6,0)</f>
        <v>0</v>
      </c>
      <c r="O191" s="56">
        <f>VLOOKUP(D191,'[1]Resumen Giros 2017'!B$6:H$920,7,0)</f>
        <v>0</v>
      </c>
      <c r="P191" s="56">
        <f>VLOOKUP(D191,'[1]Resumen Giros 2017'!B$6:I$920,8,0)</f>
        <v>1800000</v>
      </c>
      <c r="Q191" s="56">
        <f>VLOOKUP(D191,'[1]Resumen Giros 2017'!B$6:J$920,9,0)</f>
        <v>0</v>
      </c>
      <c r="R191" s="56">
        <f>VLOOKUP(D191,'[1]Resumen Giros 2017'!B$5:K$920,10,0)</f>
        <v>0</v>
      </c>
      <c r="S191" s="56"/>
      <c r="T191" s="56"/>
      <c r="U191" s="56"/>
      <c r="V191" s="56">
        <f t="shared" si="2"/>
        <v>9000000</v>
      </c>
      <c r="W191" s="56" t="s">
        <v>38</v>
      </c>
    </row>
    <row r="192" spans="1:23" x14ac:dyDescent="0.2">
      <c r="A192" s="52" t="s">
        <v>729</v>
      </c>
      <c r="B192" s="53" t="s">
        <v>35</v>
      </c>
      <c r="C192" s="54" t="s">
        <v>281</v>
      </c>
      <c r="D192" s="55">
        <v>8314161003</v>
      </c>
      <c r="E192" s="55" t="s">
        <v>813</v>
      </c>
      <c r="F192" s="56">
        <v>51300000</v>
      </c>
      <c r="G192" s="57">
        <v>1</v>
      </c>
      <c r="H192" s="56">
        <v>5130000</v>
      </c>
      <c r="I192" s="56">
        <v>46170000</v>
      </c>
      <c r="J192" s="56">
        <f>VLOOKUP(D192,'[1]Resumen Giros 2017'!B$6:C$920,2,0)</f>
        <v>0</v>
      </c>
      <c r="K192" s="56">
        <f>VLOOKUP(D192,'[1]Resumen Giros 2017'!B$6:D$920,3,0)</f>
        <v>0</v>
      </c>
      <c r="L192" s="56">
        <f>VLOOKUP(D192,'[1]Resumen Giros 2017'!B$6:E$920,4,0)</f>
        <v>0</v>
      </c>
      <c r="M192" s="56">
        <f>VLOOKUP(D192,'[1]Resumen Giros 2017'!B$6:F$920,5,0)</f>
        <v>0</v>
      </c>
      <c r="N192" s="56">
        <f>VLOOKUP(D192,'[1]Resumen Giros 2017'!B$6:G$920,6,0)</f>
        <v>0</v>
      </c>
      <c r="O192" s="56">
        <f>VLOOKUP(D192,'[1]Resumen Giros 2017'!B$6:H$920,7,0)</f>
        <v>0</v>
      </c>
      <c r="P192" s="56">
        <f>VLOOKUP(D192,'[1]Resumen Giros 2017'!B$6:I$920,8,0)</f>
        <v>0</v>
      </c>
      <c r="Q192" s="56">
        <f>VLOOKUP(D192,'[1]Resumen Giros 2017'!B$6:J$920,9,0)</f>
        <v>0</v>
      </c>
      <c r="R192" s="56">
        <f>VLOOKUP(D192,'[1]Resumen Giros 2017'!B$5:K$920,10,0)</f>
        <v>5130000</v>
      </c>
      <c r="S192" s="56"/>
      <c r="T192" s="56"/>
      <c r="U192" s="56"/>
      <c r="V192" s="56">
        <f t="shared" si="2"/>
        <v>5130000</v>
      </c>
      <c r="W192" s="56" t="s">
        <v>38</v>
      </c>
    </row>
    <row r="193" spans="1:23" x14ac:dyDescent="0.2">
      <c r="A193" s="52" t="s">
        <v>729</v>
      </c>
      <c r="B193" s="53" t="s">
        <v>42</v>
      </c>
      <c r="C193" s="54" t="s">
        <v>684</v>
      </c>
      <c r="D193" s="55">
        <v>7901151001</v>
      </c>
      <c r="E193" s="55" t="s">
        <v>685</v>
      </c>
      <c r="F193" s="56">
        <v>84000000</v>
      </c>
      <c r="G193" s="57">
        <v>0.63061903571428568</v>
      </c>
      <c r="H193" s="56">
        <v>56028001</v>
      </c>
      <c r="I193" s="56">
        <v>27971999</v>
      </c>
      <c r="J193" s="56">
        <f>VLOOKUP(D193,'[1]Resumen Giros 2017'!B$6:C$920,2,0)</f>
        <v>0</v>
      </c>
      <c r="K193" s="56">
        <f>VLOOKUP(D193,'[1]Resumen Giros 2017'!B$6:D$920,3,0)</f>
        <v>0</v>
      </c>
      <c r="L193" s="56">
        <f>VLOOKUP(D193,'[1]Resumen Giros 2017'!B$6:E$920,4,0)</f>
        <v>0</v>
      </c>
      <c r="M193" s="56">
        <f>VLOOKUP(D193,'[1]Resumen Giros 2017'!B$6:F$920,5,0)</f>
        <v>0</v>
      </c>
      <c r="N193" s="56">
        <f>VLOOKUP(D193,'[1]Resumen Giros 2017'!B$6:G$920,6,0)</f>
        <v>0</v>
      </c>
      <c r="O193" s="56">
        <f>VLOOKUP(D193,'[1]Resumen Giros 2017'!B$6:H$920,7,0)</f>
        <v>25000000</v>
      </c>
      <c r="P193" s="56">
        <f>VLOOKUP(D193,'[1]Resumen Giros 2017'!B$6:I$920,8,0)</f>
        <v>0</v>
      </c>
      <c r="Q193" s="56">
        <f>VLOOKUP(D193,'[1]Resumen Giros 2017'!B$6:J$920,9,0)</f>
        <v>0</v>
      </c>
      <c r="R193" s="56">
        <f>VLOOKUP(D193,'[1]Resumen Giros 2017'!B$5:K$920,10,0)</f>
        <v>0</v>
      </c>
      <c r="S193" s="56"/>
      <c r="T193" s="56"/>
      <c r="U193" s="56"/>
      <c r="V193" s="56">
        <f t="shared" si="2"/>
        <v>25000000</v>
      </c>
      <c r="W193" s="56" t="s">
        <v>38</v>
      </c>
    </row>
    <row r="194" spans="1:23" x14ac:dyDescent="0.2">
      <c r="A194" s="52" t="s">
        <v>729</v>
      </c>
      <c r="B194" s="53" t="s">
        <v>35</v>
      </c>
      <c r="C194" s="54" t="s">
        <v>259</v>
      </c>
      <c r="D194" s="55">
        <v>8419160712</v>
      </c>
      <c r="E194" s="55" t="s">
        <v>766</v>
      </c>
      <c r="F194" s="56">
        <v>198102382</v>
      </c>
      <c r="G194" s="57">
        <v>0.8999985623595379</v>
      </c>
      <c r="H194" s="56">
        <v>99051191</v>
      </c>
      <c r="I194" s="56">
        <v>99051191</v>
      </c>
      <c r="J194" s="56">
        <f>VLOOKUP(D194,'[1]Resumen Giros 2017'!B$6:C$920,2,0)</f>
        <v>0</v>
      </c>
      <c r="K194" s="56">
        <f>VLOOKUP(D194,'[1]Resumen Giros 2017'!B$6:D$920,3,0)</f>
        <v>0</v>
      </c>
      <c r="L194" s="56">
        <f>VLOOKUP(D194,'[1]Resumen Giros 2017'!B$6:E$920,4,0)</f>
        <v>0</v>
      </c>
      <c r="M194" s="56">
        <f>VLOOKUP(D194,'[1]Resumen Giros 2017'!B$6:F$920,5,0)</f>
        <v>0</v>
      </c>
      <c r="N194" s="56">
        <f>VLOOKUP(D194,'[1]Resumen Giros 2017'!B$6:G$920,6,0)</f>
        <v>0</v>
      </c>
      <c r="O194" s="56">
        <f>VLOOKUP(D194,'[1]Resumen Giros 2017'!B$6:H$920,7,0)</f>
        <v>0</v>
      </c>
      <c r="P194" s="56">
        <f>VLOOKUP(D194,'[1]Resumen Giros 2017'!B$6:I$920,8,0)</f>
        <v>0</v>
      </c>
      <c r="Q194" s="56">
        <f>VLOOKUP(D194,'[1]Resumen Giros 2017'!B$6:J$920,9,0)</f>
        <v>79240668</v>
      </c>
      <c r="R194" s="56">
        <f>VLOOKUP(D194,'[1]Resumen Giros 2017'!B$5:K$920,10,0)</f>
        <v>0</v>
      </c>
      <c r="S194" s="56"/>
      <c r="T194" s="56"/>
      <c r="U194" s="56"/>
      <c r="V194" s="56">
        <f t="shared" si="2"/>
        <v>79240668</v>
      </c>
      <c r="W194" s="56" t="s">
        <v>38</v>
      </c>
    </row>
    <row r="195" spans="1:23" x14ac:dyDescent="0.2">
      <c r="A195" s="52" t="s">
        <v>729</v>
      </c>
      <c r="B195" s="53">
        <v>10</v>
      </c>
      <c r="C195" s="54" t="s">
        <v>635</v>
      </c>
      <c r="D195" s="55">
        <v>10201160707</v>
      </c>
      <c r="E195" s="55" t="s">
        <v>686</v>
      </c>
      <c r="F195" s="56">
        <v>82485766</v>
      </c>
      <c r="G195" s="57">
        <v>0.98608527197286377</v>
      </c>
      <c r="H195" s="56">
        <v>35458400</v>
      </c>
      <c r="I195" s="56">
        <v>41242883</v>
      </c>
      <c r="J195" s="56">
        <f>VLOOKUP(D195,'[1]Resumen Giros 2017'!B$6:C$920,2,0)</f>
        <v>0</v>
      </c>
      <c r="K195" s="56">
        <f>VLOOKUP(D195,'[1]Resumen Giros 2017'!B$6:D$920,3,0)</f>
        <v>0</v>
      </c>
      <c r="L195" s="56">
        <f>VLOOKUP(D195,'[1]Resumen Giros 2017'!B$6:E$920,4,0)</f>
        <v>0</v>
      </c>
      <c r="M195" s="56">
        <f>VLOOKUP(D195,'[1]Resumen Giros 2017'!B$6:F$920,5,0)</f>
        <v>0</v>
      </c>
      <c r="N195" s="56">
        <f>VLOOKUP(D195,'[1]Resumen Giros 2017'!B$6:G$920,6,0)</f>
        <v>0</v>
      </c>
      <c r="O195" s="56">
        <f>VLOOKUP(D195,'[1]Resumen Giros 2017'!B$6:H$920,7,0)</f>
        <v>36085604</v>
      </c>
      <c r="P195" s="56">
        <f>VLOOKUP(D195,'[1]Resumen Giros 2017'!B$6:I$920,8,0)</f>
        <v>0</v>
      </c>
      <c r="Q195" s="56">
        <f>VLOOKUP(D195,'[1]Resumen Giros 2017'!B$6:J$920,9,0)</f>
        <v>4009512</v>
      </c>
      <c r="R195" s="56">
        <f>VLOOKUP(D195,'[1]Resumen Giros 2017'!B$5:K$920,10,0)</f>
        <v>0</v>
      </c>
      <c r="S195" s="56"/>
      <c r="T195" s="56"/>
      <c r="U195" s="56"/>
      <c r="V195" s="56">
        <f t="shared" si="2"/>
        <v>40095116</v>
      </c>
      <c r="W195" s="56" t="s">
        <v>38</v>
      </c>
    </row>
    <row r="196" spans="1:23" x14ac:dyDescent="0.2">
      <c r="A196" s="52" t="s">
        <v>729</v>
      </c>
      <c r="B196" s="53">
        <v>10</v>
      </c>
      <c r="C196" s="54" t="s">
        <v>211</v>
      </c>
      <c r="D196" s="55">
        <v>10306161004</v>
      </c>
      <c r="E196" s="55" t="s">
        <v>212</v>
      </c>
      <c r="F196" s="56">
        <v>42899988</v>
      </c>
      <c r="G196" s="57">
        <v>0.99487170019721216</v>
      </c>
      <c r="H196" s="56">
        <v>21449991</v>
      </c>
      <c r="I196" s="56">
        <v>21449997</v>
      </c>
      <c r="J196" s="56">
        <f>VLOOKUP(D196,'[1]Resumen Giros 2017'!B$6:C$920,2,0)</f>
        <v>0</v>
      </c>
      <c r="K196" s="56">
        <f>VLOOKUP(D196,'[1]Resumen Giros 2017'!B$6:D$920,3,0)</f>
        <v>10649997</v>
      </c>
      <c r="L196" s="56">
        <f>VLOOKUP(D196,'[1]Resumen Giros 2017'!B$6:E$920,4,0)</f>
        <v>0</v>
      </c>
      <c r="M196" s="56">
        <f>VLOOKUP(D196,'[1]Resumen Giros 2017'!B$6:F$920,5,0)</f>
        <v>0</v>
      </c>
      <c r="N196" s="56">
        <f>VLOOKUP(D196,'[1]Resumen Giros 2017'!B$6:G$920,6,0)</f>
        <v>10579990</v>
      </c>
      <c r="O196" s="56">
        <f>VLOOKUP(D196,'[1]Resumen Giros 2017'!B$6:H$920,7,0)</f>
        <v>0</v>
      </c>
      <c r="P196" s="56">
        <f>VLOOKUP(D196,'[1]Resumen Giros 2017'!B$6:I$920,8,0)</f>
        <v>0</v>
      </c>
      <c r="Q196" s="56">
        <f>VLOOKUP(D196,'[1]Resumen Giros 2017'!B$6:J$920,9,0)</f>
        <v>0</v>
      </c>
      <c r="R196" s="56">
        <f>VLOOKUP(D196,'[1]Resumen Giros 2017'!B$5:K$920,10,0)</f>
        <v>0</v>
      </c>
      <c r="S196" s="56"/>
      <c r="T196" s="56"/>
      <c r="U196" s="56"/>
      <c r="V196" s="56">
        <f t="shared" si="2"/>
        <v>21229987</v>
      </c>
      <c r="W196" s="56" t="s">
        <v>38</v>
      </c>
    </row>
    <row r="197" spans="1:23" x14ac:dyDescent="0.2">
      <c r="A197" s="52" t="s">
        <v>729</v>
      </c>
      <c r="B197" s="53">
        <v>13</v>
      </c>
      <c r="C197" s="54" t="s">
        <v>739</v>
      </c>
      <c r="D197" s="55">
        <v>13129160703</v>
      </c>
      <c r="E197" s="55" t="s">
        <v>767</v>
      </c>
      <c r="F197" s="56">
        <v>199994300</v>
      </c>
      <c r="G197" s="57">
        <v>0.9998060194715549</v>
      </c>
      <c r="H197" s="56">
        <v>79997720</v>
      </c>
      <c r="I197" s="56">
        <v>119996580</v>
      </c>
      <c r="J197" s="56">
        <f>VLOOKUP(D197,'[1]Resumen Giros 2017'!B$6:C$920,2,0)</f>
        <v>0</v>
      </c>
      <c r="K197" s="56">
        <f>VLOOKUP(D197,'[1]Resumen Giros 2017'!B$6:D$920,3,0)</f>
        <v>0</v>
      </c>
      <c r="L197" s="56">
        <f>VLOOKUP(D197,'[1]Resumen Giros 2017'!B$6:E$920,4,0)</f>
        <v>0</v>
      </c>
      <c r="M197" s="56">
        <f>VLOOKUP(D197,'[1]Resumen Giros 2017'!B$6:F$920,5,0)</f>
        <v>0</v>
      </c>
      <c r="N197" s="56">
        <f>VLOOKUP(D197,'[1]Resumen Giros 2017'!B$6:G$920,6,0)</f>
        <v>0</v>
      </c>
      <c r="O197" s="56">
        <f>VLOOKUP(D197,'[1]Resumen Giros 2017'!B$6:H$920,7,0)</f>
        <v>0</v>
      </c>
      <c r="P197" s="56">
        <f>VLOOKUP(D197,'[1]Resumen Giros 2017'!B$6:I$920,8,0)</f>
        <v>79958925</v>
      </c>
      <c r="Q197" s="56">
        <f>VLOOKUP(D197,'[1]Resumen Giros 2017'!B$6:J$920,9,0)</f>
        <v>0</v>
      </c>
      <c r="R197" s="56">
        <f>VLOOKUP(D197,'[1]Resumen Giros 2017'!B$5:K$920,10,0)</f>
        <v>0</v>
      </c>
      <c r="S197" s="56"/>
      <c r="T197" s="56"/>
      <c r="U197" s="56"/>
      <c r="V197" s="56">
        <f t="shared" si="2"/>
        <v>79958925</v>
      </c>
      <c r="W197" s="56" t="s">
        <v>38</v>
      </c>
    </row>
    <row r="198" spans="1:23" x14ac:dyDescent="0.2">
      <c r="A198" s="52" t="s">
        <v>729</v>
      </c>
      <c r="B198" s="53">
        <v>14</v>
      </c>
      <c r="C198" s="54" t="s">
        <v>182</v>
      </c>
      <c r="D198" s="55">
        <v>14204150702</v>
      </c>
      <c r="E198" s="55" t="s">
        <v>768</v>
      </c>
      <c r="F198" s="56">
        <v>215990000</v>
      </c>
      <c r="G198" s="57">
        <v>0.91943863604796516</v>
      </c>
      <c r="H198" s="56">
        <v>86490000</v>
      </c>
      <c r="I198" s="56">
        <v>129500000</v>
      </c>
      <c r="J198" s="56">
        <f>VLOOKUP(D198,'[1]Resumen Giros 2017'!B$6:C$920,2,0)</f>
        <v>0</v>
      </c>
      <c r="K198" s="56">
        <f>VLOOKUP(D198,'[1]Resumen Giros 2017'!B$6:D$920,3,0)</f>
        <v>0</v>
      </c>
      <c r="L198" s="56">
        <f>VLOOKUP(D198,'[1]Resumen Giros 2017'!B$6:E$920,4,0)</f>
        <v>0</v>
      </c>
      <c r="M198" s="56">
        <f>VLOOKUP(D198,'[1]Resumen Giros 2017'!B$6:F$920,5,0)</f>
        <v>0</v>
      </c>
      <c r="N198" s="56">
        <f>VLOOKUP(D198,'[1]Resumen Giros 2017'!B$6:G$920,6,0)</f>
        <v>0</v>
      </c>
      <c r="O198" s="56">
        <f>VLOOKUP(D198,'[1]Resumen Giros 2017'!B$6:H$920,7,0)</f>
        <v>0</v>
      </c>
      <c r="P198" s="56">
        <f>VLOOKUP(D198,'[1]Resumen Giros 2017'!B$6:I$920,8,0)</f>
        <v>69089551</v>
      </c>
      <c r="Q198" s="56">
        <f>VLOOKUP(D198,'[1]Resumen Giros 2017'!B$6:J$920,9,0)</f>
        <v>0</v>
      </c>
      <c r="R198" s="56">
        <f>VLOOKUP(D198,'[1]Resumen Giros 2017'!B$5:K$920,10,0)</f>
        <v>0</v>
      </c>
      <c r="S198" s="56"/>
      <c r="T198" s="56"/>
      <c r="U198" s="56"/>
      <c r="V198" s="56">
        <f t="shared" si="2"/>
        <v>69089551</v>
      </c>
      <c r="W198" s="56" t="s">
        <v>38</v>
      </c>
    </row>
    <row r="199" spans="1:23" x14ac:dyDescent="0.2">
      <c r="A199" s="52" t="s">
        <v>729</v>
      </c>
      <c r="B199" s="53" t="s">
        <v>80</v>
      </c>
      <c r="C199" s="54" t="s">
        <v>193</v>
      </c>
      <c r="D199" s="55">
        <v>5303160703</v>
      </c>
      <c r="E199" s="55" t="s">
        <v>769</v>
      </c>
      <c r="F199" s="56">
        <v>147209309</v>
      </c>
      <c r="G199" s="57">
        <v>0.99316598245835119</v>
      </c>
      <c r="H199" s="56">
        <v>14720931</v>
      </c>
      <c r="I199" s="56">
        <v>132488378</v>
      </c>
      <c r="J199" s="56">
        <f>VLOOKUP(D199,'[1]Resumen Giros 2017'!B$6:C$920,2,0)</f>
        <v>0</v>
      </c>
      <c r="K199" s="56">
        <f>VLOOKUP(D199,'[1]Resumen Giros 2017'!B$6:D$920,3,0)</f>
        <v>0</v>
      </c>
      <c r="L199" s="56">
        <f>VLOOKUP(D199,'[1]Resumen Giros 2017'!B$6:E$920,4,0)</f>
        <v>0</v>
      </c>
      <c r="M199" s="56">
        <f>VLOOKUP(D199,'[1]Resumen Giros 2017'!B$6:F$920,5,0)</f>
        <v>0</v>
      </c>
      <c r="N199" s="56">
        <f>VLOOKUP(D199,'[1]Resumen Giros 2017'!B$6:G$920,6,0)</f>
        <v>0</v>
      </c>
      <c r="O199" s="56">
        <f>VLOOKUP(D199,'[1]Resumen Giros 2017'!B$6:H$920,7,0)</f>
        <v>0</v>
      </c>
      <c r="P199" s="56">
        <f>VLOOKUP(D199,'[1]Resumen Giros 2017'!B$6:I$920,8,0)</f>
        <v>0</v>
      </c>
      <c r="Q199" s="56">
        <f>VLOOKUP(D199,'[1]Resumen Giros 2017'!B$6:J$920,9,0)</f>
        <v>13714900</v>
      </c>
      <c r="R199" s="56">
        <f>VLOOKUP(D199,'[1]Resumen Giros 2017'!B$5:K$920,10,0)</f>
        <v>0</v>
      </c>
      <c r="S199" s="56"/>
      <c r="T199" s="56"/>
      <c r="U199" s="56"/>
      <c r="V199" s="56">
        <f t="shared" si="2"/>
        <v>13714900</v>
      </c>
      <c r="W199" s="56" t="s">
        <v>38</v>
      </c>
    </row>
    <row r="200" spans="1:23" x14ac:dyDescent="0.2">
      <c r="A200" s="52" t="s">
        <v>729</v>
      </c>
      <c r="B200" s="53">
        <v>13</v>
      </c>
      <c r="C200" s="54" t="s">
        <v>459</v>
      </c>
      <c r="D200" s="55">
        <v>13126160901</v>
      </c>
      <c r="E200" s="55" t="s">
        <v>770</v>
      </c>
      <c r="F200" s="56">
        <v>27071668</v>
      </c>
      <c r="G200" s="57">
        <v>0.79295697627497497</v>
      </c>
      <c r="H200" s="56">
        <v>7930834</v>
      </c>
      <c r="I200" s="56">
        <v>13535834</v>
      </c>
      <c r="J200" s="56">
        <f>VLOOKUP(D200,'[1]Resumen Giros 2017'!B$6:C$920,2,0)</f>
        <v>0</v>
      </c>
      <c r="K200" s="56">
        <f>VLOOKUP(D200,'[1]Resumen Giros 2017'!B$6:D$920,3,0)</f>
        <v>0</v>
      </c>
      <c r="L200" s="56">
        <f>VLOOKUP(D200,'[1]Resumen Giros 2017'!B$6:E$920,4,0)</f>
        <v>0</v>
      </c>
      <c r="M200" s="56">
        <f>VLOOKUP(D200,'[1]Resumen Giros 2017'!B$6:F$920,5,0)</f>
        <v>0</v>
      </c>
      <c r="N200" s="56">
        <f>VLOOKUP(D200,'[1]Resumen Giros 2017'!B$6:G$920,6,0)</f>
        <v>0</v>
      </c>
      <c r="O200" s="56">
        <f>VLOOKUP(D200,'[1]Resumen Giros 2017'!B$6:H$920,7,0)</f>
        <v>0</v>
      </c>
      <c r="P200" s="56">
        <f>VLOOKUP(D200,'[1]Resumen Giros 2017'!B$6:I$920,8,0)</f>
        <v>0</v>
      </c>
      <c r="Q200" s="56">
        <f>VLOOKUP(D200,'[1]Resumen Giros 2017'!B$6:J$920,9,0)</f>
        <v>7930834</v>
      </c>
      <c r="R200" s="56">
        <f>VLOOKUP(D200,'[1]Resumen Giros 2017'!B$5:K$920,10,0)</f>
        <v>0</v>
      </c>
      <c r="S200" s="56"/>
      <c r="T200" s="56"/>
      <c r="U200" s="56"/>
      <c r="V200" s="56">
        <f t="shared" si="2"/>
        <v>7930834</v>
      </c>
      <c r="W200" s="56" t="s">
        <v>38</v>
      </c>
    </row>
    <row r="201" spans="1:23" x14ac:dyDescent="0.2">
      <c r="A201" s="52" t="s">
        <v>729</v>
      </c>
      <c r="B201" s="53" t="s">
        <v>39</v>
      </c>
      <c r="C201" s="54" t="s">
        <v>213</v>
      </c>
      <c r="D201" s="55">
        <v>9204140504</v>
      </c>
      <c r="E201" s="55" t="s">
        <v>214</v>
      </c>
      <c r="F201" s="56">
        <v>16800000</v>
      </c>
      <c r="G201" s="57">
        <v>1</v>
      </c>
      <c r="H201" s="56">
        <v>11205600</v>
      </c>
      <c r="I201" s="56">
        <v>5594400</v>
      </c>
      <c r="J201" s="56">
        <f>VLOOKUP(D201,'[1]Resumen Giros 2017'!B$6:C$920,2,0)</f>
        <v>0</v>
      </c>
      <c r="K201" s="56">
        <f>VLOOKUP(D201,'[1]Resumen Giros 2017'!B$6:D$920,3,0)</f>
        <v>8964480</v>
      </c>
      <c r="L201" s="56">
        <f>VLOOKUP(D201,'[1]Resumen Giros 2017'!B$6:E$920,4,0)</f>
        <v>0</v>
      </c>
      <c r="M201" s="56">
        <f>VLOOKUP(D201,'[1]Resumen Giros 2017'!B$6:F$920,5,0)</f>
        <v>0</v>
      </c>
      <c r="N201" s="56">
        <f>VLOOKUP(D201,'[1]Resumen Giros 2017'!B$6:G$920,6,0)</f>
        <v>0</v>
      </c>
      <c r="O201" s="56">
        <f>VLOOKUP(D201,'[1]Resumen Giros 2017'!B$6:H$920,7,0)</f>
        <v>0</v>
      </c>
      <c r="P201" s="56">
        <f>VLOOKUP(D201,'[1]Resumen Giros 2017'!B$6:I$920,8,0)</f>
        <v>0</v>
      </c>
      <c r="Q201" s="56">
        <f>VLOOKUP(D201,'[1]Resumen Giros 2017'!B$6:J$920,9,0)</f>
        <v>2241120</v>
      </c>
      <c r="R201" s="56">
        <f>VLOOKUP(D201,'[1]Resumen Giros 2017'!B$5:K$920,10,0)</f>
        <v>0</v>
      </c>
      <c r="S201" s="56"/>
      <c r="T201" s="56"/>
      <c r="U201" s="56"/>
      <c r="V201" s="56">
        <f t="shared" si="2"/>
        <v>11205600</v>
      </c>
      <c r="W201" s="56" t="s">
        <v>38</v>
      </c>
    </row>
    <row r="202" spans="1:23" x14ac:dyDescent="0.2">
      <c r="A202" s="52" t="s">
        <v>729</v>
      </c>
      <c r="B202" s="53">
        <v>10</v>
      </c>
      <c r="C202" s="54" t="s">
        <v>467</v>
      </c>
      <c r="D202" s="55">
        <v>10208161008</v>
      </c>
      <c r="E202" s="55" t="s">
        <v>687</v>
      </c>
      <c r="F202" s="56">
        <v>94000000</v>
      </c>
      <c r="G202" s="57">
        <v>0.86660000000000004</v>
      </c>
      <c r="H202" s="56">
        <v>62698001</v>
      </c>
      <c r="I202" s="56">
        <v>31301999</v>
      </c>
      <c r="J202" s="56">
        <f>VLOOKUP(D202,'[1]Resumen Giros 2017'!B$6:C$920,2,0)</f>
        <v>0</v>
      </c>
      <c r="K202" s="56">
        <f>VLOOKUP(D202,'[1]Resumen Giros 2017'!B$6:D$920,3,0)</f>
        <v>0</v>
      </c>
      <c r="L202" s="56">
        <f>VLOOKUP(D202,'[1]Resumen Giros 2017'!B$6:E$920,4,0)</f>
        <v>0</v>
      </c>
      <c r="M202" s="56">
        <f>VLOOKUP(D202,'[1]Resumen Giros 2017'!B$6:F$920,5,0)</f>
        <v>50158401</v>
      </c>
      <c r="N202" s="56">
        <f>VLOOKUP(D202,'[1]Resumen Giros 2017'!B$6:G$920,6,0)</f>
        <v>0</v>
      </c>
      <c r="O202" s="56">
        <f>VLOOKUP(D202,'[1]Resumen Giros 2017'!B$6:H$920,7,0)</f>
        <v>0</v>
      </c>
      <c r="P202" s="56">
        <f>VLOOKUP(D202,'[1]Resumen Giros 2017'!B$6:I$920,8,0)</f>
        <v>0</v>
      </c>
      <c r="Q202" s="56">
        <f>VLOOKUP(D202,'[1]Resumen Giros 2017'!B$6:J$920,9,0)</f>
        <v>0</v>
      </c>
      <c r="R202" s="56">
        <f>VLOOKUP(D202,'[1]Resumen Giros 2017'!B$5:K$920,10,0)</f>
        <v>0</v>
      </c>
      <c r="S202" s="56"/>
      <c r="T202" s="56"/>
      <c r="U202" s="56"/>
      <c r="V202" s="56">
        <f t="shared" si="2"/>
        <v>50158401</v>
      </c>
      <c r="W202" s="56" t="s">
        <v>38</v>
      </c>
    </row>
    <row r="203" spans="1:23" x14ac:dyDescent="0.2">
      <c r="A203" s="52" t="s">
        <v>729</v>
      </c>
      <c r="B203" s="53" t="s">
        <v>57</v>
      </c>
      <c r="C203" s="54" t="s">
        <v>740</v>
      </c>
      <c r="D203" s="55">
        <v>6308151002</v>
      </c>
      <c r="E203" s="55" t="s">
        <v>771</v>
      </c>
      <c r="F203" s="56">
        <v>46800000</v>
      </c>
      <c r="G203" s="57">
        <v>1.141179764957265</v>
      </c>
      <c r="H203" s="56">
        <v>18365268</v>
      </c>
      <c r="I203" s="56">
        <v>28434732</v>
      </c>
      <c r="J203" s="56">
        <f>VLOOKUP(D203,'[1]Resumen Giros 2017'!B$6:C$920,2,0)</f>
        <v>0</v>
      </c>
      <c r="K203" s="56">
        <f>VLOOKUP(D203,'[1]Resumen Giros 2017'!B$6:D$920,3,0)</f>
        <v>0</v>
      </c>
      <c r="L203" s="56">
        <f>VLOOKUP(D203,'[1]Resumen Giros 2017'!B$6:E$920,4,0)</f>
        <v>0</v>
      </c>
      <c r="M203" s="56">
        <f>VLOOKUP(D203,'[1]Resumen Giros 2017'!B$6:F$920,5,0)</f>
        <v>0</v>
      </c>
      <c r="N203" s="56">
        <f>VLOOKUP(D203,'[1]Resumen Giros 2017'!B$6:G$920,6,0)</f>
        <v>0</v>
      </c>
      <c r="O203" s="56">
        <f>VLOOKUP(D203,'[1]Resumen Giros 2017'!B$6:H$920,7,0)</f>
        <v>0</v>
      </c>
      <c r="P203" s="56">
        <f>VLOOKUP(D203,'[1]Resumen Giros 2017'!B$6:I$920,8,0)</f>
        <v>24972481</v>
      </c>
      <c r="Q203" s="56">
        <f>VLOOKUP(D203,'[1]Resumen Giros 2017'!B$6:J$920,9,0)</f>
        <v>0</v>
      </c>
      <c r="R203" s="56">
        <f>VLOOKUP(D203,'[1]Resumen Giros 2017'!B$5:K$920,10,0)</f>
        <v>0</v>
      </c>
      <c r="S203" s="56"/>
      <c r="T203" s="56"/>
      <c r="U203" s="56"/>
      <c r="V203" s="56">
        <f t="shared" si="2"/>
        <v>24972481</v>
      </c>
      <c r="W203" s="56" t="s">
        <v>38</v>
      </c>
    </row>
    <row r="204" spans="1:23" x14ac:dyDescent="0.2">
      <c r="A204" s="52" t="s">
        <v>729</v>
      </c>
      <c r="B204" s="53">
        <v>12</v>
      </c>
      <c r="C204" s="54" t="s">
        <v>110</v>
      </c>
      <c r="D204" s="55">
        <v>12301160402</v>
      </c>
      <c r="E204" s="55" t="s">
        <v>688</v>
      </c>
      <c r="F204" s="56">
        <v>72090000</v>
      </c>
      <c r="G204" s="57">
        <v>0.8993757802746567</v>
      </c>
      <c r="H204" s="56">
        <v>43254000</v>
      </c>
      <c r="I204" s="56">
        <v>28836000</v>
      </c>
      <c r="J204" s="56">
        <f>VLOOKUP(D204,'[1]Resumen Giros 2017'!B$6:C$920,2,0)</f>
        <v>0</v>
      </c>
      <c r="K204" s="56">
        <f>VLOOKUP(D204,'[1]Resumen Giros 2017'!B$6:D$920,3,0)</f>
        <v>0</v>
      </c>
      <c r="L204" s="56">
        <f>VLOOKUP(D204,'[1]Resumen Giros 2017'!B$6:E$920,4,0)</f>
        <v>0</v>
      </c>
      <c r="M204" s="56">
        <f>VLOOKUP(D204,'[1]Resumen Giros 2017'!B$6:F$920,5,0)</f>
        <v>0</v>
      </c>
      <c r="N204" s="56">
        <f>VLOOKUP(D204,'[1]Resumen Giros 2017'!B$6:G$920,6,0)</f>
        <v>0</v>
      </c>
      <c r="O204" s="56">
        <f>VLOOKUP(D204,'[1]Resumen Giros 2017'!B$6:H$920,7,0)</f>
        <v>36000000</v>
      </c>
      <c r="P204" s="56">
        <f>VLOOKUP(D204,'[1]Resumen Giros 2017'!B$6:I$920,8,0)</f>
        <v>0</v>
      </c>
      <c r="Q204" s="56">
        <f>VLOOKUP(D204,'[1]Resumen Giros 2017'!B$6:J$920,9,0)</f>
        <v>0</v>
      </c>
      <c r="R204" s="56">
        <f>VLOOKUP(D204,'[1]Resumen Giros 2017'!B$5:K$920,10,0)</f>
        <v>0</v>
      </c>
      <c r="S204" s="56"/>
      <c r="T204" s="56"/>
      <c r="U204" s="56"/>
      <c r="V204" s="56">
        <f t="shared" si="2"/>
        <v>36000000</v>
      </c>
      <c r="W204" s="56" t="s">
        <v>38</v>
      </c>
    </row>
    <row r="205" spans="1:23" x14ac:dyDescent="0.2">
      <c r="A205" s="52" t="s">
        <v>729</v>
      </c>
      <c r="B205" s="53" t="s">
        <v>39</v>
      </c>
      <c r="C205" s="54" t="s">
        <v>741</v>
      </c>
      <c r="D205" s="55">
        <v>9107160707</v>
      </c>
      <c r="E205" s="55" t="s">
        <v>772</v>
      </c>
      <c r="F205" s="56">
        <v>165409412</v>
      </c>
      <c r="G205" s="57">
        <v>0.88126859431674909</v>
      </c>
      <c r="H205" s="56">
        <v>80916189</v>
      </c>
      <c r="I205" s="56">
        <v>81050611</v>
      </c>
      <c r="J205" s="56">
        <f>VLOOKUP(D205,'[1]Resumen Giros 2017'!B$6:C$920,2,0)</f>
        <v>0</v>
      </c>
      <c r="K205" s="56">
        <f>VLOOKUP(D205,'[1]Resumen Giros 2017'!B$6:D$920,3,0)</f>
        <v>0</v>
      </c>
      <c r="L205" s="56">
        <f>VLOOKUP(D205,'[1]Resumen Giros 2017'!B$6:E$920,4,0)</f>
        <v>0</v>
      </c>
      <c r="M205" s="56">
        <f>VLOOKUP(D205,'[1]Resumen Giros 2017'!B$6:F$920,5,0)</f>
        <v>0</v>
      </c>
      <c r="N205" s="56">
        <f>VLOOKUP(D205,'[1]Resumen Giros 2017'!B$6:G$920,6,0)</f>
        <v>0</v>
      </c>
      <c r="O205" s="56">
        <f>VLOOKUP(D205,'[1]Resumen Giros 2017'!B$6:H$920,7,0)</f>
        <v>0</v>
      </c>
      <c r="P205" s="56">
        <f>VLOOKUP(D205,'[1]Resumen Giros 2017'!B$6:I$920,8,0)</f>
        <v>64719509</v>
      </c>
      <c r="Q205" s="56">
        <f>VLOOKUP(D205,'[1]Resumen Giros 2017'!B$6:J$920,9,0)</f>
        <v>0</v>
      </c>
      <c r="R205" s="56">
        <f>VLOOKUP(D205,'[1]Resumen Giros 2017'!B$5:K$920,10,0)</f>
        <v>0</v>
      </c>
      <c r="S205" s="56"/>
      <c r="T205" s="56"/>
      <c r="U205" s="56"/>
      <c r="V205" s="56">
        <f t="shared" si="2"/>
        <v>64719509</v>
      </c>
      <c r="W205" s="56" t="s">
        <v>38</v>
      </c>
    </row>
    <row r="206" spans="1:23" x14ac:dyDescent="0.2">
      <c r="A206" s="52" t="s">
        <v>729</v>
      </c>
      <c r="B206" s="53">
        <v>12</v>
      </c>
      <c r="C206" s="54" t="s">
        <v>441</v>
      </c>
      <c r="D206" s="55">
        <v>12302150401</v>
      </c>
      <c r="E206" s="55" t="s">
        <v>689</v>
      </c>
      <c r="F206" s="56">
        <v>102090000</v>
      </c>
      <c r="G206" s="57">
        <v>0.77146635321774903</v>
      </c>
      <c r="H206" s="56">
        <v>67086000</v>
      </c>
      <c r="I206" s="56">
        <v>35004000</v>
      </c>
      <c r="J206" s="56">
        <f>VLOOKUP(D206,'[1]Resumen Giros 2017'!B$6:C$920,2,0)</f>
        <v>0</v>
      </c>
      <c r="K206" s="56">
        <f>VLOOKUP(D206,'[1]Resumen Giros 2017'!B$6:D$920,3,0)</f>
        <v>0</v>
      </c>
      <c r="L206" s="56">
        <f>VLOOKUP(D206,'[1]Resumen Giros 2017'!B$6:E$920,4,0)</f>
        <v>0</v>
      </c>
      <c r="M206" s="56">
        <f>VLOOKUP(D206,'[1]Resumen Giros 2017'!B$6:F$920,5,0)</f>
        <v>43755000</v>
      </c>
      <c r="N206" s="56">
        <f>VLOOKUP(D206,'[1]Resumen Giros 2017'!B$6:G$920,6,0)</f>
        <v>0</v>
      </c>
      <c r="O206" s="56">
        <f>VLOOKUP(D206,'[1]Resumen Giros 2017'!B$6:H$920,7,0)</f>
        <v>0</v>
      </c>
      <c r="P206" s="56">
        <f>VLOOKUP(D206,'[1]Resumen Giros 2017'!B$6:I$920,8,0)</f>
        <v>0</v>
      </c>
      <c r="Q206" s="56">
        <f>VLOOKUP(D206,'[1]Resumen Giros 2017'!B$6:J$920,9,0)</f>
        <v>0</v>
      </c>
      <c r="R206" s="56">
        <f>VLOOKUP(D206,'[1]Resumen Giros 2017'!B$5:K$920,10,0)</f>
        <v>0</v>
      </c>
      <c r="S206" s="56"/>
      <c r="T206" s="56"/>
      <c r="U206" s="56"/>
      <c r="V206" s="56">
        <f t="shared" si="2"/>
        <v>43755000</v>
      </c>
      <c r="W206" s="56" t="s">
        <v>38</v>
      </c>
    </row>
    <row r="207" spans="1:23" x14ac:dyDescent="0.2">
      <c r="A207" s="52" t="s">
        <v>729</v>
      </c>
      <c r="B207" s="53" t="s">
        <v>72</v>
      </c>
      <c r="C207" s="54" t="s">
        <v>473</v>
      </c>
      <c r="D207" s="55">
        <v>4203150705</v>
      </c>
      <c r="E207" s="55" t="s">
        <v>690</v>
      </c>
      <c r="F207" s="56">
        <v>219175654</v>
      </c>
      <c r="G207" s="57">
        <v>0.83381849062487567</v>
      </c>
      <c r="H207" s="56">
        <v>92540853</v>
      </c>
      <c r="I207" s="56">
        <v>100211860</v>
      </c>
      <c r="J207" s="56">
        <f>VLOOKUP(D207,'[1]Resumen Giros 2017'!B$6:C$920,2,0)</f>
        <v>0</v>
      </c>
      <c r="K207" s="56">
        <f>VLOOKUP(D207,'[1]Resumen Giros 2017'!B$6:D$920,3,0)</f>
        <v>0</v>
      </c>
      <c r="L207" s="56">
        <f>VLOOKUP(D207,'[1]Resumen Giros 2017'!B$6:E$920,4,0)</f>
        <v>0</v>
      </c>
      <c r="M207" s="56">
        <f>VLOOKUP(D207,'[1]Resumen Giros 2017'!B$6:F$920,5,0)</f>
        <v>0</v>
      </c>
      <c r="N207" s="56">
        <f>VLOOKUP(D207,'[1]Resumen Giros 2017'!B$6:G$920,6,0)</f>
        <v>52540853</v>
      </c>
      <c r="O207" s="56">
        <f>VLOOKUP(D207,'[1]Resumen Giros 2017'!B$6:H$920,7,0)</f>
        <v>0</v>
      </c>
      <c r="P207" s="56">
        <f>VLOOKUP(D207,'[1]Resumen Giros 2017'!B$6:I$920,8,0)</f>
        <v>30000000</v>
      </c>
      <c r="Q207" s="56">
        <f>VLOOKUP(D207,'[1]Resumen Giros 2017'!B$6:J$920,9,0)</f>
        <v>0</v>
      </c>
      <c r="R207" s="56">
        <f>VLOOKUP(D207,'[1]Resumen Giros 2017'!B$5:K$920,10,0)</f>
        <v>0</v>
      </c>
      <c r="S207" s="56"/>
      <c r="T207" s="56"/>
      <c r="U207" s="56"/>
      <c r="V207" s="56">
        <f t="shared" si="2"/>
        <v>82540853</v>
      </c>
      <c r="W207" s="56" t="s">
        <v>38</v>
      </c>
    </row>
    <row r="208" spans="1:23" x14ac:dyDescent="0.2">
      <c r="A208" s="52" t="s">
        <v>729</v>
      </c>
      <c r="B208" s="53" t="s">
        <v>72</v>
      </c>
      <c r="C208" s="54" t="s">
        <v>470</v>
      </c>
      <c r="D208" s="55">
        <v>4105161002</v>
      </c>
      <c r="E208" s="55" t="s">
        <v>817</v>
      </c>
      <c r="F208" s="56">
        <v>32880000</v>
      </c>
      <c r="G208" s="57">
        <v>1</v>
      </c>
      <c r="H208" s="56">
        <v>16440000</v>
      </c>
      <c r="I208" s="56">
        <v>16440000</v>
      </c>
      <c r="J208" s="56">
        <f>VLOOKUP(D208,'[1]Resumen Giros 2017'!B$6:C$920,2,0)</f>
        <v>0</v>
      </c>
      <c r="K208" s="56">
        <f>VLOOKUP(D208,'[1]Resumen Giros 2017'!B$6:D$920,3,0)</f>
        <v>0</v>
      </c>
      <c r="L208" s="56">
        <f>VLOOKUP(D208,'[1]Resumen Giros 2017'!B$6:E$920,4,0)</f>
        <v>0</v>
      </c>
      <c r="M208" s="56">
        <f>VLOOKUP(D208,'[1]Resumen Giros 2017'!B$6:F$920,5,0)</f>
        <v>0</v>
      </c>
      <c r="N208" s="56">
        <f>VLOOKUP(D208,'[1]Resumen Giros 2017'!B$6:G$920,6,0)</f>
        <v>0</v>
      </c>
      <c r="O208" s="56">
        <f>VLOOKUP(D208,'[1]Resumen Giros 2017'!B$6:H$920,7,0)</f>
        <v>0</v>
      </c>
      <c r="P208" s="56">
        <f>VLOOKUP(D208,'[1]Resumen Giros 2017'!B$6:I$920,8,0)</f>
        <v>0</v>
      </c>
      <c r="Q208" s="56">
        <f>VLOOKUP(D208,'[1]Resumen Giros 2017'!B$6:J$920,9,0)</f>
        <v>0</v>
      </c>
      <c r="R208" s="56">
        <f>VLOOKUP(D208,'[1]Resumen Giros 2017'!B$5:K$920,10,0)</f>
        <v>16440000</v>
      </c>
      <c r="S208" s="56"/>
      <c r="T208" s="56"/>
      <c r="U208" s="56"/>
      <c r="V208" s="56">
        <f t="shared" si="2"/>
        <v>16440000</v>
      </c>
      <c r="W208" s="56" t="s">
        <v>38</v>
      </c>
    </row>
    <row r="209" spans="1:23" x14ac:dyDescent="0.2">
      <c r="A209" s="52" t="s">
        <v>729</v>
      </c>
      <c r="B209" s="53" t="s">
        <v>107</v>
      </c>
      <c r="C209" s="54" t="s">
        <v>691</v>
      </c>
      <c r="D209" s="55">
        <v>2201160901</v>
      </c>
      <c r="E209" s="55" t="s">
        <v>692</v>
      </c>
      <c r="F209" s="56">
        <v>5555556</v>
      </c>
      <c r="G209" s="57">
        <v>0.39999992800000578</v>
      </c>
      <c r="H209" s="56">
        <v>5555556</v>
      </c>
      <c r="I209" s="56">
        <v>0</v>
      </c>
      <c r="J209" s="56">
        <f>VLOOKUP(D209,'[1]Resumen Giros 2017'!B$6:C$920,2,0)</f>
        <v>0</v>
      </c>
      <c r="K209" s="56">
        <f>VLOOKUP(D209,'[1]Resumen Giros 2017'!B$6:D$920,3,0)</f>
        <v>0</v>
      </c>
      <c r="L209" s="56">
        <f>VLOOKUP(D209,'[1]Resumen Giros 2017'!B$6:E$920,4,0)</f>
        <v>0</v>
      </c>
      <c r="M209" s="56">
        <f>VLOOKUP(D209,'[1]Resumen Giros 2017'!B$6:F$920,5,0)</f>
        <v>0</v>
      </c>
      <c r="N209" s="56">
        <f>VLOOKUP(D209,'[1]Resumen Giros 2017'!B$6:G$920,6,0)</f>
        <v>0</v>
      </c>
      <c r="O209" s="56">
        <f>VLOOKUP(D209,'[1]Resumen Giros 2017'!B$6:H$920,7,0)</f>
        <v>2222222</v>
      </c>
      <c r="P209" s="56">
        <f>VLOOKUP(D209,'[1]Resumen Giros 2017'!B$6:I$920,8,0)</f>
        <v>0</v>
      </c>
      <c r="Q209" s="56">
        <f>VLOOKUP(D209,'[1]Resumen Giros 2017'!B$6:J$920,9,0)</f>
        <v>0</v>
      </c>
      <c r="R209" s="56">
        <f>VLOOKUP(D209,'[1]Resumen Giros 2017'!B$5:K$920,10,0)</f>
        <v>0</v>
      </c>
      <c r="S209" s="56"/>
      <c r="T209" s="56"/>
      <c r="U209" s="56"/>
      <c r="V209" s="56">
        <f t="shared" si="2"/>
        <v>2222222</v>
      </c>
      <c r="W209" s="56" t="s">
        <v>38</v>
      </c>
    </row>
    <row r="210" spans="1:23" x14ac:dyDescent="0.2">
      <c r="A210" s="52" t="s">
        <v>729</v>
      </c>
      <c r="B210" s="53">
        <v>10</v>
      </c>
      <c r="C210" s="54" t="s">
        <v>442</v>
      </c>
      <c r="D210" s="55">
        <v>10102160712</v>
      </c>
      <c r="E210" s="55" t="s">
        <v>693</v>
      </c>
      <c r="F210" s="56">
        <v>116367970</v>
      </c>
      <c r="G210" s="57">
        <v>0.9976041087594808</v>
      </c>
      <c r="H210" s="56">
        <v>59347665</v>
      </c>
      <c r="I210" s="56">
        <v>57020305</v>
      </c>
      <c r="J210" s="56">
        <f>VLOOKUP(D210,'[1]Resumen Giros 2017'!B$6:C$920,2,0)</f>
        <v>0</v>
      </c>
      <c r="K210" s="56">
        <f>VLOOKUP(D210,'[1]Resumen Giros 2017'!B$6:D$920,3,0)</f>
        <v>0</v>
      </c>
      <c r="L210" s="56">
        <f>VLOOKUP(D210,'[1]Resumen Giros 2017'!B$6:E$920,4,0)</f>
        <v>0</v>
      </c>
      <c r="M210" s="56">
        <f>VLOOKUP(D210,'[1]Resumen Giros 2017'!B$6:F$920,5,0)</f>
        <v>0</v>
      </c>
      <c r="N210" s="56">
        <f>VLOOKUP(D210,'[1]Resumen Giros 2017'!B$6:G$920,6,0)</f>
        <v>59068860</v>
      </c>
      <c r="O210" s="56">
        <f>VLOOKUP(D210,'[1]Resumen Giros 2017'!B$6:H$920,7,0)</f>
        <v>0</v>
      </c>
      <c r="P210" s="56">
        <f>VLOOKUP(D210,'[1]Resumen Giros 2017'!B$6:I$920,8,0)</f>
        <v>0</v>
      </c>
      <c r="Q210" s="56">
        <f>VLOOKUP(D210,'[1]Resumen Giros 2017'!B$6:J$920,9,0)</f>
        <v>0</v>
      </c>
      <c r="R210" s="56">
        <f>VLOOKUP(D210,'[1]Resumen Giros 2017'!B$5:K$920,10,0)</f>
        <v>0</v>
      </c>
      <c r="S210" s="56"/>
      <c r="T210" s="56"/>
      <c r="U210" s="56"/>
      <c r="V210" s="56">
        <f t="shared" si="2"/>
        <v>59068860</v>
      </c>
      <c r="W210" s="56" t="s">
        <v>38</v>
      </c>
    </row>
    <row r="211" spans="1:23" x14ac:dyDescent="0.2">
      <c r="A211" s="52" t="s">
        <v>729</v>
      </c>
      <c r="B211" s="53" t="s">
        <v>39</v>
      </c>
      <c r="C211" s="54" t="s">
        <v>694</v>
      </c>
      <c r="D211" s="55">
        <v>9102161003</v>
      </c>
      <c r="E211" s="55" t="s">
        <v>695</v>
      </c>
      <c r="F211" s="56">
        <v>67200000</v>
      </c>
      <c r="G211" s="57">
        <v>0.84571428571428575</v>
      </c>
      <c r="H211" s="56">
        <v>47040000</v>
      </c>
      <c r="I211" s="56">
        <v>20160000</v>
      </c>
      <c r="J211" s="56">
        <f>VLOOKUP(D211,'[1]Resumen Giros 2017'!B$6:C$920,2,0)</f>
        <v>0</v>
      </c>
      <c r="K211" s="56">
        <f>VLOOKUP(D211,'[1]Resumen Giros 2017'!B$6:D$920,3,0)</f>
        <v>0</v>
      </c>
      <c r="L211" s="56">
        <f>VLOOKUP(D211,'[1]Resumen Giros 2017'!B$6:E$920,4,0)</f>
        <v>0</v>
      </c>
      <c r="M211" s="56">
        <f>VLOOKUP(D211,'[1]Resumen Giros 2017'!B$6:F$920,5,0)</f>
        <v>0</v>
      </c>
      <c r="N211" s="56">
        <f>VLOOKUP(D211,'[1]Resumen Giros 2017'!B$6:G$920,6,0)</f>
        <v>0</v>
      </c>
      <c r="O211" s="56">
        <f>VLOOKUP(D211,'[1]Resumen Giros 2017'!B$6:H$920,7,0)</f>
        <v>36672000</v>
      </c>
      <c r="P211" s="56">
        <f>VLOOKUP(D211,'[1]Resumen Giros 2017'!B$6:I$920,8,0)</f>
        <v>0</v>
      </c>
      <c r="Q211" s="56">
        <f>VLOOKUP(D211,'[1]Resumen Giros 2017'!B$6:J$920,9,0)</f>
        <v>0</v>
      </c>
      <c r="R211" s="56">
        <f>VLOOKUP(D211,'[1]Resumen Giros 2017'!B$5:K$920,10,0)</f>
        <v>0</v>
      </c>
      <c r="S211" s="56"/>
      <c r="T211" s="56"/>
      <c r="U211" s="56"/>
      <c r="V211" s="56">
        <f t="shared" si="2"/>
        <v>36672000</v>
      </c>
      <c r="W211" s="56" t="s">
        <v>38</v>
      </c>
    </row>
    <row r="212" spans="1:23" x14ac:dyDescent="0.2">
      <c r="A212" s="52" t="s">
        <v>729</v>
      </c>
      <c r="B212" s="53" t="s">
        <v>35</v>
      </c>
      <c r="C212" s="54" t="s">
        <v>696</v>
      </c>
      <c r="D212" s="55">
        <v>8407160601</v>
      </c>
      <c r="E212" s="55" t="s">
        <v>697</v>
      </c>
      <c r="F212" s="56">
        <v>33600000</v>
      </c>
      <c r="G212" s="57">
        <v>0.91666666666666663</v>
      </c>
      <c r="H212" s="56">
        <v>33600000</v>
      </c>
      <c r="I212" s="56">
        <v>0</v>
      </c>
      <c r="J212" s="56">
        <f>VLOOKUP(D212,'[1]Resumen Giros 2017'!B$6:C$920,2,0)</f>
        <v>0</v>
      </c>
      <c r="K212" s="56">
        <f>VLOOKUP(D212,'[1]Resumen Giros 2017'!B$6:D$920,3,0)</f>
        <v>0</v>
      </c>
      <c r="L212" s="56">
        <f>VLOOKUP(D212,'[1]Resumen Giros 2017'!B$6:E$920,4,0)</f>
        <v>0</v>
      </c>
      <c r="M212" s="56">
        <f>VLOOKUP(D212,'[1]Resumen Giros 2017'!B$6:F$920,5,0)</f>
        <v>0</v>
      </c>
      <c r="N212" s="56">
        <f>VLOOKUP(D212,'[1]Resumen Giros 2017'!B$6:G$920,6,0)</f>
        <v>0</v>
      </c>
      <c r="O212" s="56">
        <f>VLOOKUP(D212,'[1]Resumen Giros 2017'!B$6:H$920,7,0)</f>
        <v>13440000</v>
      </c>
      <c r="P212" s="56">
        <f>VLOOKUP(D212,'[1]Resumen Giros 2017'!B$6:I$920,8,0)</f>
        <v>0</v>
      </c>
      <c r="Q212" s="56">
        <f>VLOOKUP(D212,'[1]Resumen Giros 2017'!B$6:J$920,9,0)</f>
        <v>17360000</v>
      </c>
      <c r="R212" s="56">
        <f>VLOOKUP(D212,'[1]Resumen Giros 2017'!B$5:K$920,10,0)</f>
        <v>0</v>
      </c>
      <c r="S212" s="56"/>
      <c r="T212" s="56"/>
      <c r="U212" s="56"/>
      <c r="V212" s="56">
        <f t="shared" si="2"/>
        <v>30800000</v>
      </c>
      <c r="W212" s="56" t="s">
        <v>38</v>
      </c>
    </row>
    <row r="213" spans="1:23" x14ac:dyDescent="0.2">
      <c r="A213" s="52" t="s">
        <v>729</v>
      </c>
      <c r="B213" s="53">
        <v>14</v>
      </c>
      <c r="C213" s="54" t="s">
        <v>122</v>
      </c>
      <c r="D213" s="55">
        <v>14103161007</v>
      </c>
      <c r="E213" s="55" t="s">
        <v>126</v>
      </c>
      <c r="F213" s="56">
        <v>43200000</v>
      </c>
      <c r="G213" s="57">
        <v>0.97916666666666663</v>
      </c>
      <c r="H213" s="56">
        <v>30240000</v>
      </c>
      <c r="I213" s="56">
        <v>12960000</v>
      </c>
      <c r="J213" s="56">
        <f>VLOOKUP(D213,'[1]Resumen Giros 2017'!B$6:C$920,2,0)</f>
        <v>29340000</v>
      </c>
      <c r="K213" s="56">
        <f>VLOOKUP(D213,'[1]Resumen Giros 2017'!B$6:D$920,3,0)</f>
        <v>0</v>
      </c>
      <c r="L213" s="56">
        <f>VLOOKUP(D213,'[1]Resumen Giros 2017'!B$6:E$920,4,0)</f>
        <v>0</v>
      </c>
      <c r="M213" s="56">
        <f>VLOOKUP(D213,'[1]Resumen Giros 2017'!B$6:F$920,5,0)</f>
        <v>0</v>
      </c>
      <c r="N213" s="56">
        <f>VLOOKUP(D213,'[1]Resumen Giros 2017'!B$6:G$920,6,0)</f>
        <v>0</v>
      </c>
      <c r="O213" s="56">
        <f>VLOOKUP(D213,'[1]Resumen Giros 2017'!B$6:H$920,7,0)</f>
        <v>0</v>
      </c>
      <c r="P213" s="56">
        <f>VLOOKUP(D213,'[1]Resumen Giros 2017'!B$6:I$920,8,0)</f>
        <v>0</v>
      </c>
      <c r="Q213" s="56">
        <f>VLOOKUP(D213,'[1]Resumen Giros 2017'!B$6:J$920,9,0)</f>
        <v>0</v>
      </c>
      <c r="R213" s="56">
        <f>VLOOKUP(D213,'[1]Resumen Giros 2017'!B$5:K$920,10,0)</f>
        <v>0</v>
      </c>
      <c r="S213" s="56"/>
      <c r="T213" s="56"/>
      <c r="U213" s="56"/>
      <c r="V213" s="56">
        <f t="shared" si="2"/>
        <v>29340000</v>
      </c>
      <c r="W213" s="56" t="s">
        <v>38</v>
      </c>
    </row>
    <row r="214" spans="1:23" x14ac:dyDescent="0.2">
      <c r="A214" s="52" t="s">
        <v>729</v>
      </c>
      <c r="B214" s="53" t="s">
        <v>35</v>
      </c>
      <c r="C214" s="54" t="s">
        <v>475</v>
      </c>
      <c r="D214" s="55">
        <v>8408150406</v>
      </c>
      <c r="E214" s="55" t="s">
        <v>773</v>
      </c>
      <c r="F214" s="56">
        <v>118864790</v>
      </c>
      <c r="G214" s="57">
        <v>0.85999999663483184</v>
      </c>
      <c r="H214" s="56">
        <v>83205353</v>
      </c>
      <c r="I214" s="56">
        <v>35659437</v>
      </c>
      <c r="J214" s="56">
        <f>VLOOKUP(D214,'[1]Resumen Giros 2017'!B$6:C$920,2,0)</f>
        <v>0</v>
      </c>
      <c r="K214" s="56">
        <f>VLOOKUP(D214,'[1]Resumen Giros 2017'!B$6:D$920,3,0)</f>
        <v>0</v>
      </c>
      <c r="L214" s="56">
        <f>VLOOKUP(D214,'[1]Resumen Giros 2017'!B$6:E$920,4,0)</f>
        <v>0</v>
      </c>
      <c r="M214" s="56">
        <f>VLOOKUP(D214,'[1]Resumen Giros 2017'!B$6:F$920,5,0)</f>
        <v>0</v>
      </c>
      <c r="N214" s="56">
        <f>VLOOKUP(D214,'[1]Resumen Giros 2017'!B$6:G$920,6,0)</f>
        <v>0</v>
      </c>
      <c r="O214" s="56">
        <f>VLOOKUP(D214,'[1]Resumen Giros 2017'!B$6:H$920,7,0)</f>
        <v>0</v>
      </c>
      <c r="P214" s="56">
        <f>VLOOKUP(D214,'[1]Resumen Giros 2017'!B$6:I$920,8,0)</f>
        <v>0</v>
      </c>
      <c r="Q214" s="56">
        <f>VLOOKUP(D214,'[1]Resumen Giros 2017'!B$6:J$920,9,0)</f>
        <v>66564282</v>
      </c>
      <c r="R214" s="56">
        <f>VLOOKUP(D214,'[1]Resumen Giros 2017'!B$5:K$920,10,0)</f>
        <v>0</v>
      </c>
      <c r="S214" s="56"/>
      <c r="T214" s="56"/>
      <c r="U214" s="56"/>
      <c r="V214" s="56">
        <f t="shared" si="2"/>
        <v>66564282</v>
      </c>
      <c r="W214" s="56" t="s">
        <v>38</v>
      </c>
    </row>
    <row r="215" spans="1:23" x14ac:dyDescent="0.2">
      <c r="A215" s="52" t="s">
        <v>729</v>
      </c>
      <c r="B215" s="53">
        <v>10</v>
      </c>
      <c r="C215" s="54" t="s">
        <v>215</v>
      </c>
      <c r="D215" s="55">
        <v>10304161004</v>
      </c>
      <c r="E215" s="55" t="s">
        <v>216</v>
      </c>
      <c r="F215" s="56">
        <v>51040044</v>
      </c>
      <c r="G215" s="57">
        <v>0.96525586850983125</v>
      </c>
      <c r="H215" s="56">
        <v>35728031</v>
      </c>
      <c r="I215" s="56">
        <v>15312013</v>
      </c>
      <c r="J215" s="56">
        <f>VLOOKUP(D215,'[1]Resumen Giros 2017'!B$6:C$920,2,0)</f>
        <v>0</v>
      </c>
      <c r="K215" s="56">
        <f>VLOOKUP(D215,'[1]Resumen Giros 2017'!B$6:D$920,3,0)</f>
        <v>30559220</v>
      </c>
      <c r="L215" s="56">
        <f>VLOOKUP(D215,'[1]Resumen Giros 2017'!B$6:E$920,4,0)</f>
        <v>0</v>
      </c>
      <c r="M215" s="56">
        <f>VLOOKUP(D215,'[1]Resumen Giros 2017'!B$6:F$920,5,0)</f>
        <v>0</v>
      </c>
      <c r="N215" s="56">
        <f>VLOOKUP(D215,'[1]Resumen Giros 2017'!B$6:G$920,6,0)</f>
        <v>0</v>
      </c>
      <c r="O215" s="56">
        <f>VLOOKUP(D215,'[1]Resumen Giros 2017'!B$6:H$920,7,0)</f>
        <v>0</v>
      </c>
      <c r="P215" s="56">
        <f>VLOOKUP(D215,'[1]Resumen Giros 2017'!B$6:I$920,8,0)</f>
        <v>0</v>
      </c>
      <c r="Q215" s="56">
        <f>VLOOKUP(D215,'[1]Resumen Giros 2017'!B$6:J$920,9,0)</f>
        <v>3395469</v>
      </c>
      <c r="R215" s="56">
        <f>VLOOKUP(D215,'[1]Resumen Giros 2017'!B$5:K$920,10,0)</f>
        <v>0</v>
      </c>
      <c r="S215" s="56"/>
      <c r="T215" s="56"/>
      <c r="U215" s="56"/>
      <c r="V215" s="56">
        <f t="shared" si="2"/>
        <v>33954689</v>
      </c>
      <c r="W215" s="56" t="s">
        <v>38</v>
      </c>
    </row>
    <row r="216" spans="1:23" x14ac:dyDescent="0.2">
      <c r="A216" s="52" t="s">
        <v>729</v>
      </c>
      <c r="B216" s="53">
        <v>11</v>
      </c>
      <c r="C216" s="54" t="s">
        <v>217</v>
      </c>
      <c r="D216" s="55">
        <v>11402130711</v>
      </c>
      <c r="E216" s="55" t="s">
        <v>218</v>
      </c>
      <c r="F216" s="56">
        <v>199446559</v>
      </c>
      <c r="G216" s="57">
        <v>1</v>
      </c>
      <c r="H216" s="56">
        <v>27889312</v>
      </c>
      <c r="I216" s="56">
        <v>171557247</v>
      </c>
      <c r="J216" s="56">
        <f>VLOOKUP(D216,'[1]Resumen Giros 2017'!B$6:C$920,2,0)</f>
        <v>0</v>
      </c>
      <c r="K216" s="56">
        <f>VLOOKUP(D216,'[1]Resumen Giros 2017'!B$6:D$920,3,0)</f>
        <v>27889312</v>
      </c>
      <c r="L216" s="56">
        <f>VLOOKUP(D216,'[1]Resumen Giros 2017'!B$6:E$920,4,0)</f>
        <v>0</v>
      </c>
      <c r="M216" s="56">
        <f>VLOOKUP(D216,'[1]Resumen Giros 2017'!B$6:F$920,5,0)</f>
        <v>0</v>
      </c>
      <c r="N216" s="56">
        <f>VLOOKUP(D216,'[1]Resumen Giros 2017'!B$6:G$920,6,0)</f>
        <v>0</v>
      </c>
      <c r="O216" s="56">
        <f>VLOOKUP(D216,'[1]Resumen Giros 2017'!B$6:H$920,7,0)</f>
        <v>0</v>
      </c>
      <c r="P216" s="56">
        <f>VLOOKUP(D216,'[1]Resumen Giros 2017'!B$6:I$920,8,0)</f>
        <v>0</v>
      </c>
      <c r="Q216" s="56">
        <f>VLOOKUP(D216,'[1]Resumen Giros 2017'!B$6:J$920,9,0)</f>
        <v>0</v>
      </c>
      <c r="R216" s="56">
        <f>VLOOKUP(D216,'[1]Resumen Giros 2017'!B$5:K$920,10,0)</f>
        <v>0</v>
      </c>
      <c r="S216" s="56"/>
      <c r="T216" s="56"/>
      <c r="U216" s="56"/>
      <c r="V216" s="56">
        <f t="shared" si="2"/>
        <v>27889312</v>
      </c>
      <c r="W216" s="56" t="s">
        <v>38</v>
      </c>
    </row>
    <row r="217" spans="1:23" x14ac:dyDescent="0.2">
      <c r="A217" s="52" t="s">
        <v>729</v>
      </c>
      <c r="B217" s="53">
        <v>13</v>
      </c>
      <c r="C217" s="54" t="s">
        <v>698</v>
      </c>
      <c r="D217" s="55">
        <v>13402140706</v>
      </c>
      <c r="E217" s="55" t="s">
        <v>699</v>
      </c>
      <c r="F217" s="56">
        <v>177895331</v>
      </c>
      <c r="G217" s="57">
        <v>1</v>
      </c>
      <c r="H217" s="56">
        <v>18721022</v>
      </c>
      <c r="I217" s="56">
        <v>157863187</v>
      </c>
      <c r="J217" s="56">
        <f>VLOOKUP(D217,'[1]Resumen Giros 2017'!B$6:C$920,2,0)</f>
        <v>0</v>
      </c>
      <c r="K217" s="56">
        <f>VLOOKUP(D217,'[1]Resumen Giros 2017'!B$6:D$920,3,0)</f>
        <v>0</v>
      </c>
      <c r="L217" s="56">
        <f>VLOOKUP(D217,'[1]Resumen Giros 2017'!B$6:E$920,4,0)</f>
        <v>0</v>
      </c>
      <c r="M217" s="56">
        <f>VLOOKUP(D217,'[1]Resumen Giros 2017'!B$6:F$920,5,0)</f>
        <v>0</v>
      </c>
      <c r="N217" s="56">
        <f>VLOOKUP(D217,'[1]Resumen Giros 2017'!B$6:G$920,6,0)</f>
        <v>4540873</v>
      </c>
      <c r="O217" s="56">
        <f>VLOOKUP(D217,'[1]Resumen Giros 2017'!B$6:H$920,7,0)</f>
        <v>0</v>
      </c>
      <c r="P217" s="56">
        <f>VLOOKUP(D217,'[1]Resumen Giros 2017'!B$6:I$920,8,0)</f>
        <v>0</v>
      </c>
      <c r="Q217" s="56">
        <f>VLOOKUP(D217,'[1]Resumen Giros 2017'!B$6:J$920,9,0)</f>
        <v>15491271</v>
      </c>
      <c r="R217" s="56">
        <f>VLOOKUP(D217,'[1]Resumen Giros 2017'!B$5:K$920,10,0)</f>
        <v>0</v>
      </c>
      <c r="S217" s="56"/>
      <c r="T217" s="56"/>
      <c r="U217" s="56"/>
      <c r="V217" s="56">
        <f t="shared" si="2"/>
        <v>20032144</v>
      </c>
      <c r="W217" s="56" t="s">
        <v>38</v>
      </c>
    </row>
    <row r="218" spans="1:23" x14ac:dyDescent="0.2">
      <c r="A218" s="52" t="s">
        <v>729</v>
      </c>
      <c r="B218" s="53" t="s">
        <v>57</v>
      </c>
      <c r="C218" s="54" t="s">
        <v>219</v>
      </c>
      <c r="D218" s="55">
        <v>6109150703</v>
      </c>
      <c r="E218" s="55" t="s">
        <v>220</v>
      </c>
      <c r="F218" s="56">
        <v>213014677</v>
      </c>
      <c r="G218" s="57">
        <v>1</v>
      </c>
      <c r="H218" s="56">
        <v>89458092</v>
      </c>
      <c r="I218" s="56">
        <v>123556585</v>
      </c>
      <c r="J218" s="56">
        <f>VLOOKUP(D218,'[1]Resumen Giros 2017'!B$6:C$920,2,0)</f>
        <v>0</v>
      </c>
      <c r="K218" s="56">
        <f>VLOOKUP(D218,'[1]Resumen Giros 2017'!B$6:D$920,3,0)</f>
        <v>89458092</v>
      </c>
      <c r="L218" s="56">
        <f>VLOOKUP(D218,'[1]Resumen Giros 2017'!B$6:E$920,4,0)</f>
        <v>0</v>
      </c>
      <c r="M218" s="56">
        <f>VLOOKUP(D218,'[1]Resumen Giros 2017'!B$6:F$920,5,0)</f>
        <v>0</v>
      </c>
      <c r="N218" s="56">
        <f>VLOOKUP(D218,'[1]Resumen Giros 2017'!B$6:G$920,6,0)</f>
        <v>0</v>
      </c>
      <c r="O218" s="56">
        <f>VLOOKUP(D218,'[1]Resumen Giros 2017'!B$6:H$920,7,0)</f>
        <v>0</v>
      </c>
      <c r="P218" s="56">
        <f>VLOOKUP(D218,'[1]Resumen Giros 2017'!B$6:I$920,8,0)</f>
        <v>0</v>
      </c>
      <c r="Q218" s="56">
        <f>VLOOKUP(D218,'[1]Resumen Giros 2017'!B$6:J$920,9,0)</f>
        <v>0</v>
      </c>
      <c r="R218" s="56">
        <f>VLOOKUP(D218,'[1]Resumen Giros 2017'!B$5:K$920,10,0)</f>
        <v>0</v>
      </c>
      <c r="S218" s="56"/>
      <c r="T218" s="56"/>
      <c r="U218" s="56"/>
      <c r="V218" s="56">
        <f t="shared" si="2"/>
        <v>89458092</v>
      </c>
      <c r="W218" s="56" t="s">
        <v>38</v>
      </c>
    </row>
    <row r="219" spans="1:23" x14ac:dyDescent="0.2">
      <c r="A219" s="52" t="s">
        <v>729</v>
      </c>
      <c r="B219" s="53">
        <v>11</v>
      </c>
      <c r="C219" s="54" t="s">
        <v>221</v>
      </c>
      <c r="D219" s="55">
        <v>11301130709</v>
      </c>
      <c r="E219" s="55" t="s">
        <v>222</v>
      </c>
      <c r="F219" s="56">
        <v>198229322</v>
      </c>
      <c r="G219" s="57">
        <v>0.99909110822666281</v>
      </c>
      <c r="H219" s="56">
        <v>23931654</v>
      </c>
      <c r="I219" s="56">
        <v>174297668</v>
      </c>
      <c r="J219" s="56">
        <f>VLOOKUP(D219,'[1]Resumen Giros 2017'!B$6:C$920,2,0)</f>
        <v>0</v>
      </c>
      <c r="K219" s="56">
        <f>VLOOKUP(D219,'[1]Resumen Giros 2017'!B$6:D$920,3,0)</f>
        <v>23751485</v>
      </c>
      <c r="L219" s="56">
        <f>VLOOKUP(D219,'[1]Resumen Giros 2017'!B$6:E$920,4,0)</f>
        <v>0</v>
      </c>
      <c r="M219" s="56">
        <f>VLOOKUP(D219,'[1]Resumen Giros 2017'!B$6:F$920,5,0)</f>
        <v>0</v>
      </c>
      <c r="N219" s="56">
        <f>VLOOKUP(D219,'[1]Resumen Giros 2017'!B$6:G$920,6,0)</f>
        <v>0</v>
      </c>
      <c r="O219" s="56">
        <f>VLOOKUP(D219,'[1]Resumen Giros 2017'!B$6:H$920,7,0)</f>
        <v>0</v>
      </c>
      <c r="P219" s="56">
        <f>VLOOKUP(D219,'[1]Resumen Giros 2017'!B$6:I$920,8,0)</f>
        <v>0</v>
      </c>
      <c r="Q219" s="56">
        <f>VLOOKUP(D219,'[1]Resumen Giros 2017'!B$6:J$920,9,0)</f>
        <v>0</v>
      </c>
      <c r="R219" s="56">
        <f>VLOOKUP(D219,'[1]Resumen Giros 2017'!B$5:K$920,10,0)</f>
        <v>0</v>
      </c>
      <c r="S219" s="56"/>
      <c r="T219" s="56"/>
      <c r="U219" s="56"/>
      <c r="V219" s="56">
        <f t="shared" ref="V219:V282" si="3">SUM(J219:U219)</f>
        <v>23751485</v>
      </c>
      <c r="W219" s="56" t="s">
        <v>38</v>
      </c>
    </row>
    <row r="220" spans="1:23" x14ac:dyDescent="0.2">
      <c r="A220" s="52" t="s">
        <v>729</v>
      </c>
      <c r="B220" s="53" t="s">
        <v>39</v>
      </c>
      <c r="C220" s="54" t="s">
        <v>666</v>
      </c>
      <c r="D220" s="55">
        <v>9106120723</v>
      </c>
      <c r="E220" s="55" t="s">
        <v>700</v>
      </c>
      <c r="F220" s="56">
        <v>153986676</v>
      </c>
      <c r="G220" s="57">
        <v>0.74022017982906518</v>
      </c>
      <c r="H220" s="56">
        <v>111746676</v>
      </c>
      <c r="I220" s="56">
        <v>42240000</v>
      </c>
      <c r="J220" s="56">
        <f>VLOOKUP(D220,'[1]Resumen Giros 2017'!B$6:C$920,2,0)</f>
        <v>0</v>
      </c>
      <c r="K220" s="56">
        <f>VLOOKUP(D220,'[1]Resumen Giros 2017'!B$6:D$920,3,0)</f>
        <v>0</v>
      </c>
      <c r="L220" s="56">
        <f>VLOOKUP(D220,'[1]Resumen Giros 2017'!B$6:E$920,4,0)</f>
        <v>0</v>
      </c>
      <c r="M220" s="56">
        <f>VLOOKUP(D220,'[1]Resumen Giros 2017'!B$6:F$920,5,0)</f>
        <v>0</v>
      </c>
      <c r="N220" s="56">
        <f>VLOOKUP(D220,'[1]Resumen Giros 2017'!B$6:G$920,6,0)</f>
        <v>0</v>
      </c>
      <c r="O220" s="56">
        <f>VLOOKUP(D220,'[1]Resumen Giros 2017'!B$6:H$920,7,0)</f>
        <v>71744045</v>
      </c>
      <c r="P220" s="56">
        <f>VLOOKUP(D220,'[1]Resumen Giros 2017'!B$6:I$920,8,0)</f>
        <v>0</v>
      </c>
      <c r="Q220" s="56">
        <f>VLOOKUP(D220,'[1]Resumen Giros 2017'!B$6:J$920,9,0)</f>
        <v>0</v>
      </c>
      <c r="R220" s="56">
        <f>VLOOKUP(D220,'[1]Resumen Giros 2017'!B$5:K$920,10,0)</f>
        <v>0</v>
      </c>
      <c r="S220" s="56"/>
      <c r="T220" s="56"/>
      <c r="U220" s="56"/>
      <c r="V220" s="56">
        <f t="shared" si="3"/>
        <v>71744045</v>
      </c>
      <c r="W220" s="56" t="s">
        <v>38</v>
      </c>
    </row>
    <row r="221" spans="1:23" x14ac:dyDescent="0.2">
      <c r="A221" s="52" t="s">
        <v>729</v>
      </c>
      <c r="B221" s="53">
        <v>13</v>
      </c>
      <c r="C221" s="54" t="s">
        <v>146</v>
      </c>
      <c r="D221" s="55">
        <v>13108160701</v>
      </c>
      <c r="E221" s="55" t="s">
        <v>774</v>
      </c>
      <c r="F221" s="56">
        <v>170603361</v>
      </c>
      <c r="G221" s="57">
        <v>0.95000000615462665</v>
      </c>
      <c r="H221" s="56">
        <v>110892186</v>
      </c>
      <c r="I221" s="56">
        <v>51181008</v>
      </c>
      <c r="J221" s="56">
        <f>VLOOKUP(D221,'[1]Resumen Giros 2017'!B$6:C$920,2,0)</f>
        <v>0</v>
      </c>
      <c r="K221" s="56">
        <f>VLOOKUP(D221,'[1]Resumen Giros 2017'!B$6:D$920,3,0)</f>
        <v>0</v>
      </c>
      <c r="L221" s="56">
        <f>VLOOKUP(D221,'[1]Resumen Giros 2017'!B$6:E$920,4,0)</f>
        <v>0</v>
      </c>
      <c r="M221" s="56">
        <f>VLOOKUP(D221,'[1]Resumen Giros 2017'!B$6:F$920,5,0)</f>
        <v>0</v>
      </c>
      <c r="N221" s="56">
        <f>VLOOKUP(D221,'[1]Resumen Giros 2017'!B$6:G$920,6,0)</f>
        <v>0</v>
      </c>
      <c r="O221" s="56">
        <f>VLOOKUP(D221,'[1]Resumen Giros 2017'!B$6:H$920,7,0)</f>
        <v>0</v>
      </c>
      <c r="P221" s="56">
        <f>VLOOKUP(D221,'[1]Resumen Giros 2017'!B$6:I$920,8,0)</f>
        <v>0</v>
      </c>
      <c r="Q221" s="56">
        <f>VLOOKUP(D221,'[1]Resumen Giros 2017'!B$6:J$920,9,0)</f>
        <v>110892186</v>
      </c>
      <c r="R221" s="56">
        <f>VLOOKUP(D221,'[1]Resumen Giros 2017'!B$5:K$920,10,0)</f>
        <v>0</v>
      </c>
      <c r="S221" s="56"/>
      <c r="T221" s="56"/>
      <c r="U221" s="56"/>
      <c r="V221" s="56">
        <f t="shared" si="3"/>
        <v>110892186</v>
      </c>
      <c r="W221" s="56" t="s">
        <v>38</v>
      </c>
    </row>
    <row r="222" spans="1:23" x14ac:dyDescent="0.2">
      <c r="A222" s="52" t="s">
        <v>729</v>
      </c>
      <c r="B222" s="53">
        <v>13</v>
      </c>
      <c r="C222" s="54" t="s">
        <v>622</v>
      </c>
      <c r="D222" s="55">
        <v>13116160701</v>
      </c>
      <c r="E222" s="55" t="s">
        <v>775</v>
      </c>
      <c r="F222" s="56">
        <v>183687347</v>
      </c>
      <c r="G222" s="57">
        <v>0.87899999992922762</v>
      </c>
      <c r="H222" s="56">
        <v>130418017</v>
      </c>
      <c r="I222" s="56">
        <v>44084963</v>
      </c>
      <c r="J222" s="56">
        <f>VLOOKUP(D222,'[1]Resumen Giros 2017'!B$6:C$920,2,0)</f>
        <v>0</v>
      </c>
      <c r="K222" s="56">
        <f>VLOOKUP(D222,'[1]Resumen Giros 2017'!B$6:D$920,3,0)</f>
        <v>0</v>
      </c>
      <c r="L222" s="56">
        <f>VLOOKUP(D222,'[1]Resumen Giros 2017'!B$6:E$920,4,0)</f>
        <v>0</v>
      </c>
      <c r="M222" s="56">
        <f>VLOOKUP(D222,'[1]Resumen Giros 2017'!B$6:F$920,5,0)</f>
        <v>0</v>
      </c>
      <c r="N222" s="56">
        <f>VLOOKUP(D222,'[1]Resumen Giros 2017'!B$6:G$920,6,0)</f>
        <v>0</v>
      </c>
      <c r="O222" s="56">
        <f>VLOOKUP(D222,'[1]Resumen Giros 2017'!B$6:H$920,7,0)</f>
        <v>0</v>
      </c>
      <c r="P222" s="56">
        <f>VLOOKUP(D222,'[1]Resumen Giros 2017'!B$6:I$920,8,0)</f>
        <v>117376215</v>
      </c>
      <c r="Q222" s="56">
        <f>VLOOKUP(D222,'[1]Resumen Giros 2017'!B$6:J$920,9,0)</f>
        <v>0</v>
      </c>
      <c r="R222" s="56">
        <f>VLOOKUP(D222,'[1]Resumen Giros 2017'!B$5:K$920,10,0)</f>
        <v>0</v>
      </c>
      <c r="S222" s="56"/>
      <c r="T222" s="56"/>
      <c r="U222" s="56"/>
      <c r="V222" s="56">
        <f t="shared" si="3"/>
        <v>117376215</v>
      </c>
      <c r="W222" s="56" t="s">
        <v>38</v>
      </c>
    </row>
    <row r="223" spans="1:23" x14ac:dyDescent="0.2">
      <c r="A223" s="52" t="s">
        <v>729</v>
      </c>
      <c r="B223" s="53">
        <v>13</v>
      </c>
      <c r="C223" s="54" t="s">
        <v>293</v>
      </c>
      <c r="D223" s="55">
        <v>13403160706</v>
      </c>
      <c r="E223" s="55" t="s">
        <v>294</v>
      </c>
      <c r="F223" s="56">
        <v>220558027</v>
      </c>
      <c r="G223" s="57">
        <v>1</v>
      </c>
      <c r="H223" s="56">
        <v>112484594</v>
      </c>
      <c r="I223" s="56">
        <v>74989729</v>
      </c>
      <c r="J223" s="56">
        <f>VLOOKUP(D223,'[1]Resumen Giros 2017'!B$6:C$920,2,0)</f>
        <v>0</v>
      </c>
      <c r="K223" s="56">
        <f>VLOOKUP(D223,'[1]Resumen Giros 2017'!B$6:D$920,3,0)</f>
        <v>0</v>
      </c>
      <c r="L223" s="56">
        <f>VLOOKUP(D223,'[1]Resumen Giros 2017'!B$6:E$920,4,0)</f>
        <v>112484594</v>
      </c>
      <c r="M223" s="56">
        <f>VLOOKUP(D223,'[1]Resumen Giros 2017'!B$6:F$920,5,0)</f>
        <v>0</v>
      </c>
      <c r="N223" s="56">
        <f>VLOOKUP(D223,'[1]Resumen Giros 2017'!B$6:G$920,6,0)</f>
        <v>0</v>
      </c>
      <c r="O223" s="56">
        <f>VLOOKUP(D223,'[1]Resumen Giros 2017'!B$6:H$920,7,0)</f>
        <v>0</v>
      </c>
      <c r="P223" s="56">
        <f>VLOOKUP(D223,'[1]Resumen Giros 2017'!B$6:I$920,8,0)</f>
        <v>0</v>
      </c>
      <c r="Q223" s="56">
        <f>VLOOKUP(D223,'[1]Resumen Giros 2017'!B$6:J$920,9,0)</f>
        <v>33083704</v>
      </c>
      <c r="R223" s="56">
        <f>VLOOKUP(D223,'[1]Resumen Giros 2017'!B$5:K$920,10,0)</f>
        <v>0</v>
      </c>
      <c r="S223" s="56"/>
      <c r="T223" s="56"/>
      <c r="U223" s="56"/>
      <c r="V223" s="56">
        <f t="shared" si="3"/>
        <v>145568298</v>
      </c>
      <c r="W223" s="56" t="s">
        <v>38</v>
      </c>
    </row>
    <row r="224" spans="1:23" x14ac:dyDescent="0.2">
      <c r="A224" s="52" t="s">
        <v>729</v>
      </c>
      <c r="B224" s="53">
        <v>10</v>
      </c>
      <c r="C224" s="54" t="s">
        <v>837</v>
      </c>
      <c r="D224" s="55">
        <v>10101160711</v>
      </c>
      <c r="E224" s="55" t="s">
        <v>836</v>
      </c>
      <c r="F224" s="56">
        <v>91686626</v>
      </c>
      <c r="G224" s="57">
        <v>0.88253795051854123</v>
      </c>
      <c r="H224" s="56">
        <v>35853403</v>
      </c>
      <c r="I224" s="56">
        <v>55011975</v>
      </c>
      <c r="J224" s="56">
        <f>VLOOKUP(D224,'[1]Resumen Giros 2017'!B$6:C$920,2,0)</f>
        <v>0</v>
      </c>
      <c r="K224" s="56">
        <f>VLOOKUP(D224,'[1]Resumen Giros 2017'!B$6:D$920,3,0)</f>
        <v>0</v>
      </c>
      <c r="L224" s="56">
        <f>VLOOKUP(D224,'[1]Resumen Giros 2017'!B$6:E$920,4,0)</f>
        <v>0</v>
      </c>
      <c r="M224" s="56">
        <f>VLOOKUP(D224,'[1]Resumen Giros 2017'!B$6:F$920,5,0)</f>
        <v>0</v>
      </c>
      <c r="N224" s="56">
        <f>VLOOKUP(D224,'[1]Resumen Giros 2017'!B$6:G$920,6,0)</f>
        <v>0</v>
      </c>
      <c r="O224" s="56">
        <f>VLOOKUP(D224,'[1]Resumen Giros 2017'!B$6:H$920,7,0)</f>
        <v>0</v>
      </c>
      <c r="P224" s="56">
        <f>VLOOKUP(D224,'[1]Resumen Giros 2017'!B$6:I$920,8,0)</f>
        <v>0</v>
      </c>
      <c r="Q224" s="56">
        <f>VLOOKUP(D224,'[1]Resumen Giros 2017'!B$6:J$920,9,0)</f>
        <v>0</v>
      </c>
      <c r="R224" s="56">
        <f>VLOOKUP(D224,'[1]Resumen Giros 2017'!B$5:K$920,10,0)</f>
        <v>25904952</v>
      </c>
      <c r="S224" s="56"/>
      <c r="T224" s="56"/>
      <c r="U224" s="56"/>
      <c r="V224" s="56">
        <f t="shared" si="3"/>
        <v>25904952</v>
      </c>
      <c r="W224" s="56" t="s">
        <v>38</v>
      </c>
    </row>
    <row r="225" spans="1:23" x14ac:dyDescent="0.2">
      <c r="A225" s="52" t="s">
        <v>729</v>
      </c>
      <c r="B225" s="53">
        <v>11</v>
      </c>
      <c r="C225" s="54" t="s">
        <v>476</v>
      </c>
      <c r="D225" s="55">
        <v>11202151002</v>
      </c>
      <c r="E225" s="55" t="s">
        <v>701</v>
      </c>
      <c r="F225" s="56">
        <v>19200000</v>
      </c>
      <c r="G225" s="57">
        <v>1</v>
      </c>
      <c r="H225" s="56">
        <v>14400000</v>
      </c>
      <c r="I225" s="56">
        <v>4800000</v>
      </c>
      <c r="J225" s="56">
        <f>VLOOKUP(D225,'[1]Resumen Giros 2017'!B$6:C$920,2,0)</f>
        <v>0</v>
      </c>
      <c r="K225" s="56">
        <f>VLOOKUP(D225,'[1]Resumen Giros 2017'!B$6:D$920,3,0)</f>
        <v>0</v>
      </c>
      <c r="L225" s="56">
        <f>VLOOKUP(D225,'[1]Resumen Giros 2017'!B$6:E$920,4,0)</f>
        <v>0</v>
      </c>
      <c r="M225" s="56">
        <f>VLOOKUP(D225,'[1]Resumen Giros 2017'!B$6:F$920,5,0)</f>
        <v>14400000</v>
      </c>
      <c r="N225" s="56">
        <f>VLOOKUP(D225,'[1]Resumen Giros 2017'!B$6:G$920,6,0)</f>
        <v>0</v>
      </c>
      <c r="O225" s="56">
        <f>VLOOKUP(D225,'[1]Resumen Giros 2017'!B$6:H$920,7,0)</f>
        <v>0</v>
      </c>
      <c r="P225" s="56">
        <f>VLOOKUP(D225,'[1]Resumen Giros 2017'!B$6:I$920,8,0)</f>
        <v>0</v>
      </c>
      <c r="Q225" s="56">
        <f>VLOOKUP(D225,'[1]Resumen Giros 2017'!B$6:J$920,9,0)</f>
        <v>0</v>
      </c>
      <c r="R225" s="56">
        <f>VLOOKUP(D225,'[1]Resumen Giros 2017'!B$5:K$920,10,0)</f>
        <v>0</v>
      </c>
      <c r="S225" s="56"/>
      <c r="T225" s="56"/>
      <c r="U225" s="56"/>
      <c r="V225" s="56">
        <f t="shared" si="3"/>
        <v>14400000</v>
      </c>
      <c r="W225" s="56" t="s">
        <v>38</v>
      </c>
    </row>
    <row r="226" spans="1:23" x14ac:dyDescent="0.2">
      <c r="A226" s="52" t="s">
        <v>729</v>
      </c>
      <c r="B226" s="53" t="s">
        <v>39</v>
      </c>
      <c r="C226" s="54" t="s">
        <v>213</v>
      </c>
      <c r="D226" s="55">
        <v>9204140719</v>
      </c>
      <c r="E226" s="55" t="s">
        <v>776</v>
      </c>
      <c r="F226" s="56">
        <v>124887767</v>
      </c>
      <c r="G226" s="57">
        <v>0.88723323077751881</v>
      </c>
      <c r="H226" s="56">
        <v>62443884</v>
      </c>
      <c r="I226" s="56">
        <v>62443883</v>
      </c>
      <c r="J226" s="56">
        <f>VLOOKUP(D226,'[1]Resumen Giros 2017'!B$6:C$920,2,0)</f>
        <v>0</v>
      </c>
      <c r="K226" s="56">
        <f>VLOOKUP(D226,'[1]Resumen Giros 2017'!B$6:D$920,3,0)</f>
        <v>0</v>
      </c>
      <c r="L226" s="56">
        <f>VLOOKUP(D226,'[1]Resumen Giros 2017'!B$6:E$920,4,0)</f>
        <v>0</v>
      </c>
      <c r="M226" s="56">
        <f>VLOOKUP(D226,'[1]Resumen Giros 2017'!B$6:F$920,5,0)</f>
        <v>0</v>
      </c>
      <c r="N226" s="56">
        <f>VLOOKUP(D226,'[1]Resumen Giros 2017'!B$6:G$920,6,0)</f>
        <v>0</v>
      </c>
      <c r="O226" s="56">
        <f>VLOOKUP(D226,'[1]Resumen Giros 2017'!B$6:H$920,7,0)</f>
        <v>0</v>
      </c>
      <c r="P226" s="56">
        <f>VLOOKUP(D226,'[1]Resumen Giros 2017'!B$6:I$920,8,0)</f>
        <v>0</v>
      </c>
      <c r="Q226" s="56">
        <f>VLOOKUP(D226,'[1]Resumen Giros 2017'!B$6:J$920,9,0)</f>
        <v>48360694</v>
      </c>
      <c r="R226" s="56">
        <f>VLOOKUP(D226,'[1]Resumen Giros 2017'!B$5:K$920,10,0)</f>
        <v>0</v>
      </c>
      <c r="S226" s="56"/>
      <c r="T226" s="56"/>
      <c r="U226" s="56"/>
      <c r="V226" s="56">
        <f t="shared" si="3"/>
        <v>48360694</v>
      </c>
      <c r="W226" s="56" t="s">
        <v>38</v>
      </c>
    </row>
    <row r="227" spans="1:23" x14ac:dyDescent="0.2">
      <c r="A227" s="52" t="s">
        <v>729</v>
      </c>
      <c r="B227" s="53" t="s">
        <v>39</v>
      </c>
      <c r="C227" s="54" t="s">
        <v>139</v>
      </c>
      <c r="D227" s="55">
        <v>9209160504</v>
      </c>
      <c r="E227" s="55" t="s">
        <v>223</v>
      </c>
      <c r="F227" s="56">
        <v>9000000</v>
      </c>
      <c r="G227" s="57">
        <v>1</v>
      </c>
      <c r="H227" s="56">
        <v>3000000</v>
      </c>
      <c r="I227" s="56">
        <v>6000000</v>
      </c>
      <c r="J227" s="56">
        <f>VLOOKUP(D227,'[1]Resumen Giros 2017'!B$6:C$920,2,0)</f>
        <v>0</v>
      </c>
      <c r="K227" s="56">
        <f>VLOOKUP(D227,'[1]Resumen Giros 2017'!B$6:D$920,3,0)</f>
        <v>3000000</v>
      </c>
      <c r="L227" s="56">
        <f>VLOOKUP(D227,'[1]Resumen Giros 2017'!B$6:E$920,4,0)</f>
        <v>0</v>
      </c>
      <c r="M227" s="56">
        <f>VLOOKUP(D227,'[1]Resumen Giros 2017'!B$6:F$920,5,0)</f>
        <v>0</v>
      </c>
      <c r="N227" s="56">
        <f>VLOOKUP(D227,'[1]Resumen Giros 2017'!B$6:G$920,6,0)</f>
        <v>0</v>
      </c>
      <c r="O227" s="56">
        <f>VLOOKUP(D227,'[1]Resumen Giros 2017'!B$6:H$920,7,0)</f>
        <v>0</v>
      </c>
      <c r="P227" s="56">
        <f>VLOOKUP(D227,'[1]Resumen Giros 2017'!B$6:I$920,8,0)</f>
        <v>0</v>
      </c>
      <c r="Q227" s="56">
        <f>VLOOKUP(D227,'[1]Resumen Giros 2017'!B$6:J$920,9,0)</f>
        <v>0</v>
      </c>
      <c r="R227" s="56">
        <f>VLOOKUP(D227,'[1]Resumen Giros 2017'!B$5:K$920,10,0)</f>
        <v>0</v>
      </c>
      <c r="S227" s="56"/>
      <c r="T227" s="56"/>
      <c r="U227" s="56"/>
      <c r="V227" s="56">
        <f t="shared" si="3"/>
        <v>3000000</v>
      </c>
      <c r="W227" s="56" t="s">
        <v>38</v>
      </c>
    </row>
    <row r="228" spans="1:23" x14ac:dyDescent="0.2">
      <c r="A228" s="52" t="s">
        <v>729</v>
      </c>
      <c r="B228" s="53" t="s">
        <v>35</v>
      </c>
      <c r="C228" s="54" t="s">
        <v>831</v>
      </c>
      <c r="D228" s="55">
        <v>8416130404</v>
      </c>
      <c r="E228" s="55" t="s">
        <v>841</v>
      </c>
      <c r="F228" s="56">
        <v>20060000</v>
      </c>
      <c r="G228" s="57">
        <v>1.002926221335992</v>
      </c>
      <c r="H228" s="56">
        <v>6218700</v>
      </c>
      <c r="I228" s="56">
        <v>13900000</v>
      </c>
      <c r="J228" s="56">
        <f>VLOOKUP(D228,'[1]Resumen Giros 2017'!B$6:C$920,2,0)</f>
        <v>0</v>
      </c>
      <c r="K228" s="56">
        <f>VLOOKUP(D228,'[1]Resumen Giros 2017'!B$6:D$920,3,0)</f>
        <v>0</v>
      </c>
      <c r="L228" s="56">
        <f>VLOOKUP(D228,'[1]Resumen Giros 2017'!B$6:E$920,4,0)</f>
        <v>0</v>
      </c>
      <c r="M228" s="56">
        <f>VLOOKUP(D228,'[1]Resumen Giros 2017'!B$6:F$920,5,0)</f>
        <v>0</v>
      </c>
      <c r="N228" s="56">
        <f>VLOOKUP(D228,'[1]Resumen Giros 2017'!B$6:G$920,6,0)</f>
        <v>0</v>
      </c>
      <c r="O228" s="56">
        <f>VLOOKUP(D228,'[1]Resumen Giros 2017'!B$6:H$920,7,0)</f>
        <v>0</v>
      </c>
      <c r="P228" s="56">
        <f>VLOOKUP(D228,'[1]Resumen Giros 2017'!B$6:I$920,8,0)</f>
        <v>0</v>
      </c>
      <c r="Q228" s="56">
        <f>VLOOKUP(D228,'[1]Resumen Giros 2017'!B$6:J$920,9,0)</f>
        <v>0</v>
      </c>
      <c r="R228" s="56">
        <f>VLOOKUP(D228,'[1]Resumen Giros 2017'!B$5:K$920,10,0)</f>
        <v>6218700</v>
      </c>
      <c r="S228" s="56"/>
      <c r="T228" s="56"/>
      <c r="U228" s="56"/>
      <c r="V228" s="56">
        <f t="shared" si="3"/>
        <v>6218700</v>
      </c>
      <c r="W228" s="56" t="s">
        <v>38</v>
      </c>
    </row>
    <row r="229" spans="1:23" x14ac:dyDescent="0.2">
      <c r="A229" s="52" t="s">
        <v>729</v>
      </c>
      <c r="B229" s="53" t="s">
        <v>39</v>
      </c>
      <c r="C229" s="54" t="s">
        <v>666</v>
      </c>
      <c r="D229" s="55">
        <v>9106160402</v>
      </c>
      <c r="E229" s="55" t="s">
        <v>702</v>
      </c>
      <c r="F229" s="56">
        <v>97466000</v>
      </c>
      <c r="G229" s="57">
        <v>0.86</v>
      </c>
      <c r="H229" s="56">
        <v>68226200</v>
      </c>
      <c r="I229" s="56">
        <v>29239800</v>
      </c>
      <c r="J229" s="56">
        <f>VLOOKUP(D229,'[1]Resumen Giros 2017'!B$6:C$920,2,0)</f>
        <v>0</v>
      </c>
      <c r="K229" s="56">
        <f>VLOOKUP(D229,'[1]Resumen Giros 2017'!B$6:D$920,3,0)</f>
        <v>0</v>
      </c>
      <c r="L229" s="56">
        <f>VLOOKUP(D229,'[1]Resumen Giros 2017'!B$6:E$920,4,0)</f>
        <v>0</v>
      </c>
      <c r="M229" s="56">
        <f>VLOOKUP(D229,'[1]Resumen Giros 2017'!B$6:F$920,5,0)</f>
        <v>0</v>
      </c>
      <c r="N229" s="56">
        <f>VLOOKUP(D229,'[1]Resumen Giros 2017'!B$6:G$920,6,0)</f>
        <v>0</v>
      </c>
      <c r="O229" s="56">
        <f>VLOOKUP(D229,'[1]Resumen Giros 2017'!B$6:H$920,7,0)</f>
        <v>54580960</v>
      </c>
      <c r="P229" s="56">
        <f>VLOOKUP(D229,'[1]Resumen Giros 2017'!B$6:I$920,8,0)</f>
        <v>0</v>
      </c>
      <c r="Q229" s="56">
        <f>VLOOKUP(D229,'[1]Resumen Giros 2017'!B$6:J$920,9,0)</f>
        <v>0</v>
      </c>
      <c r="R229" s="56">
        <f>VLOOKUP(D229,'[1]Resumen Giros 2017'!B$5:K$920,10,0)</f>
        <v>0</v>
      </c>
      <c r="S229" s="56"/>
      <c r="T229" s="56"/>
      <c r="U229" s="56"/>
      <c r="V229" s="56">
        <f t="shared" si="3"/>
        <v>54580960</v>
      </c>
      <c r="W229" s="56" t="s">
        <v>38</v>
      </c>
    </row>
    <row r="230" spans="1:23" x14ac:dyDescent="0.2">
      <c r="A230" s="52" t="s">
        <v>729</v>
      </c>
      <c r="B230" s="53">
        <v>13</v>
      </c>
      <c r="C230" s="54" t="s">
        <v>293</v>
      </c>
      <c r="D230" s="55">
        <v>13403161004</v>
      </c>
      <c r="E230" s="55" t="s">
        <v>703</v>
      </c>
      <c r="F230" s="56">
        <v>57600000</v>
      </c>
      <c r="G230" s="57">
        <v>0.86944444444444446</v>
      </c>
      <c r="H230" s="56">
        <v>37600000</v>
      </c>
      <c r="I230" s="56">
        <v>20000000</v>
      </c>
      <c r="J230" s="56">
        <f>VLOOKUP(D230,'[1]Resumen Giros 2017'!B$6:C$920,2,0)</f>
        <v>0</v>
      </c>
      <c r="K230" s="56">
        <f>VLOOKUP(D230,'[1]Resumen Giros 2017'!B$6:D$920,3,0)</f>
        <v>0</v>
      </c>
      <c r="L230" s="56">
        <f>VLOOKUP(D230,'[1]Resumen Giros 2017'!B$6:E$920,4,0)</f>
        <v>0</v>
      </c>
      <c r="M230" s="56">
        <f>VLOOKUP(D230,'[1]Resumen Giros 2017'!B$6:F$920,5,0)</f>
        <v>0</v>
      </c>
      <c r="N230" s="56">
        <f>VLOOKUP(D230,'[1]Resumen Giros 2017'!B$6:G$920,6,0)</f>
        <v>30080000</v>
      </c>
      <c r="O230" s="56">
        <f>VLOOKUP(D230,'[1]Resumen Giros 2017'!B$6:H$920,7,0)</f>
        <v>0</v>
      </c>
      <c r="P230" s="56">
        <f>VLOOKUP(D230,'[1]Resumen Giros 2017'!B$6:I$920,8,0)</f>
        <v>0</v>
      </c>
      <c r="Q230" s="56">
        <f>VLOOKUP(D230,'[1]Resumen Giros 2017'!B$6:J$920,9,0)</f>
        <v>0</v>
      </c>
      <c r="R230" s="56">
        <f>VLOOKUP(D230,'[1]Resumen Giros 2017'!B$5:K$920,10,0)</f>
        <v>0</v>
      </c>
      <c r="S230" s="56"/>
      <c r="T230" s="56"/>
      <c r="U230" s="56"/>
      <c r="V230" s="56">
        <f t="shared" si="3"/>
        <v>30080000</v>
      </c>
      <c r="W230" s="56" t="s">
        <v>38</v>
      </c>
    </row>
    <row r="231" spans="1:23" x14ac:dyDescent="0.2">
      <c r="A231" s="52" t="s">
        <v>729</v>
      </c>
      <c r="B231" s="53">
        <v>13</v>
      </c>
      <c r="C231" s="54" t="s">
        <v>704</v>
      </c>
      <c r="D231" s="55">
        <v>13102161007</v>
      </c>
      <c r="E231" s="55" t="s">
        <v>705</v>
      </c>
      <c r="F231" s="56">
        <v>51600000</v>
      </c>
      <c r="G231" s="57">
        <v>0.86</v>
      </c>
      <c r="H231" s="56">
        <v>36120000</v>
      </c>
      <c r="I231" s="56">
        <v>15480000</v>
      </c>
      <c r="J231" s="56">
        <f>VLOOKUP(D231,'[1]Resumen Giros 2017'!B$6:C$920,2,0)</f>
        <v>0</v>
      </c>
      <c r="K231" s="56">
        <f>VLOOKUP(D231,'[1]Resumen Giros 2017'!B$6:D$920,3,0)</f>
        <v>0</v>
      </c>
      <c r="L231" s="56">
        <f>VLOOKUP(D231,'[1]Resumen Giros 2017'!B$6:E$920,4,0)</f>
        <v>0</v>
      </c>
      <c r="M231" s="56">
        <f>VLOOKUP(D231,'[1]Resumen Giros 2017'!B$6:F$920,5,0)</f>
        <v>0</v>
      </c>
      <c r="N231" s="56">
        <f>VLOOKUP(D231,'[1]Resumen Giros 2017'!B$6:G$920,6,0)</f>
        <v>28896000</v>
      </c>
      <c r="O231" s="56">
        <f>VLOOKUP(D231,'[1]Resumen Giros 2017'!B$6:H$920,7,0)</f>
        <v>0</v>
      </c>
      <c r="P231" s="56">
        <f>VLOOKUP(D231,'[1]Resumen Giros 2017'!B$6:I$920,8,0)</f>
        <v>0</v>
      </c>
      <c r="Q231" s="56">
        <f>VLOOKUP(D231,'[1]Resumen Giros 2017'!B$6:J$920,9,0)</f>
        <v>0</v>
      </c>
      <c r="R231" s="56">
        <f>VLOOKUP(D231,'[1]Resumen Giros 2017'!B$5:K$920,10,0)</f>
        <v>0</v>
      </c>
      <c r="S231" s="56"/>
      <c r="T231" s="56"/>
      <c r="U231" s="56"/>
      <c r="V231" s="56">
        <f t="shared" si="3"/>
        <v>28896000</v>
      </c>
      <c r="W231" s="56" t="s">
        <v>38</v>
      </c>
    </row>
    <row r="232" spans="1:23" x14ac:dyDescent="0.2">
      <c r="A232" s="52" t="s">
        <v>729</v>
      </c>
      <c r="B232" s="53" t="s">
        <v>35</v>
      </c>
      <c r="C232" s="54" t="s">
        <v>224</v>
      </c>
      <c r="D232" s="55">
        <v>8101161004</v>
      </c>
      <c r="E232" s="55" t="s">
        <v>225</v>
      </c>
      <c r="F232" s="56">
        <v>72000000</v>
      </c>
      <c r="G232" s="57">
        <v>0.91666666666666663</v>
      </c>
      <c r="H232" s="56">
        <v>60000000</v>
      </c>
      <c r="I232" s="56">
        <v>12000000</v>
      </c>
      <c r="J232" s="56">
        <f>VLOOKUP(D232,'[1]Resumen Giros 2017'!B$6:C$920,2,0)</f>
        <v>0</v>
      </c>
      <c r="K232" s="56">
        <f>VLOOKUP(D232,'[1]Resumen Giros 2017'!B$6:D$920,3,0)</f>
        <v>54000000</v>
      </c>
      <c r="L232" s="56">
        <f>VLOOKUP(D232,'[1]Resumen Giros 2017'!B$6:E$920,4,0)</f>
        <v>0</v>
      </c>
      <c r="M232" s="56">
        <f>VLOOKUP(D232,'[1]Resumen Giros 2017'!B$6:F$920,5,0)</f>
        <v>0</v>
      </c>
      <c r="N232" s="56">
        <f>VLOOKUP(D232,'[1]Resumen Giros 2017'!B$6:G$920,6,0)</f>
        <v>0</v>
      </c>
      <c r="O232" s="56">
        <f>VLOOKUP(D232,'[1]Resumen Giros 2017'!B$6:H$920,7,0)</f>
        <v>0</v>
      </c>
      <c r="P232" s="56">
        <f>VLOOKUP(D232,'[1]Resumen Giros 2017'!B$6:I$920,8,0)</f>
        <v>0</v>
      </c>
      <c r="Q232" s="56">
        <f>VLOOKUP(D232,'[1]Resumen Giros 2017'!B$6:J$920,9,0)</f>
        <v>0</v>
      </c>
      <c r="R232" s="56">
        <f>VLOOKUP(D232,'[1]Resumen Giros 2017'!B$5:K$920,10,0)</f>
        <v>0</v>
      </c>
      <c r="S232" s="56"/>
      <c r="T232" s="56"/>
      <c r="U232" s="56"/>
      <c r="V232" s="56">
        <f t="shared" si="3"/>
        <v>54000000</v>
      </c>
      <c r="W232" s="56" t="s">
        <v>38</v>
      </c>
    </row>
    <row r="233" spans="1:23" x14ac:dyDescent="0.2">
      <c r="A233" s="52" t="s">
        <v>729</v>
      </c>
      <c r="B233" s="53" t="s">
        <v>77</v>
      </c>
      <c r="C233" s="54" t="s">
        <v>205</v>
      </c>
      <c r="D233" s="55">
        <v>1107161005</v>
      </c>
      <c r="E233" s="55" t="s">
        <v>777</v>
      </c>
      <c r="F233" s="56">
        <v>20000004</v>
      </c>
      <c r="G233" s="57">
        <v>0.92000001599999681</v>
      </c>
      <c r="H233" s="56">
        <v>8000002</v>
      </c>
      <c r="I233" s="56">
        <v>12000002</v>
      </c>
      <c r="J233" s="56">
        <f>VLOOKUP(D233,'[1]Resumen Giros 2017'!B$6:C$920,2,0)</f>
        <v>0</v>
      </c>
      <c r="K233" s="56">
        <f>VLOOKUP(D233,'[1]Resumen Giros 2017'!B$6:D$920,3,0)</f>
        <v>0</v>
      </c>
      <c r="L233" s="56">
        <f>VLOOKUP(D233,'[1]Resumen Giros 2017'!B$6:E$920,4,0)</f>
        <v>0</v>
      </c>
      <c r="M233" s="56">
        <f>VLOOKUP(D233,'[1]Resumen Giros 2017'!B$6:F$920,5,0)</f>
        <v>0</v>
      </c>
      <c r="N233" s="56">
        <f>VLOOKUP(D233,'[1]Resumen Giros 2017'!B$6:G$920,6,0)</f>
        <v>0</v>
      </c>
      <c r="O233" s="56">
        <f>VLOOKUP(D233,'[1]Resumen Giros 2017'!B$6:H$920,7,0)</f>
        <v>0</v>
      </c>
      <c r="P233" s="56">
        <f>VLOOKUP(D233,'[1]Resumen Giros 2017'!B$6:I$920,8,0)</f>
        <v>0</v>
      </c>
      <c r="Q233" s="56">
        <f>VLOOKUP(D233,'[1]Resumen Giros 2017'!B$6:J$920,9,0)</f>
        <v>6400002</v>
      </c>
      <c r="R233" s="56">
        <f>VLOOKUP(D233,'[1]Resumen Giros 2017'!B$5:K$920,10,0)</f>
        <v>0</v>
      </c>
      <c r="S233" s="56"/>
      <c r="T233" s="56"/>
      <c r="U233" s="56"/>
      <c r="V233" s="56">
        <f t="shared" si="3"/>
        <v>6400002</v>
      </c>
      <c r="W233" s="56" t="s">
        <v>38</v>
      </c>
    </row>
    <row r="234" spans="1:23" x14ac:dyDescent="0.2">
      <c r="A234" s="52" t="s">
        <v>729</v>
      </c>
      <c r="B234" s="53" t="s">
        <v>39</v>
      </c>
      <c r="C234" s="54" t="s">
        <v>295</v>
      </c>
      <c r="D234" s="55">
        <v>9904160501</v>
      </c>
      <c r="E234" s="55" t="s">
        <v>296</v>
      </c>
      <c r="F234" s="56">
        <v>98100000</v>
      </c>
      <c r="G234" s="57">
        <v>0.82</v>
      </c>
      <c r="H234" s="56">
        <v>88290000</v>
      </c>
      <c r="I234" s="56">
        <v>9810000</v>
      </c>
      <c r="J234" s="56">
        <f>VLOOKUP(D234,'[1]Resumen Giros 2017'!B$6:C$920,2,0)</f>
        <v>0</v>
      </c>
      <c r="K234" s="56">
        <f>VLOOKUP(D234,'[1]Resumen Giros 2017'!B$6:D$920,3,0)</f>
        <v>0</v>
      </c>
      <c r="L234" s="56">
        <f>VLOOKUP(D234,'[1]Resumen Giros 2017'!B$6:E$920,4,0)</f>
        <v>70632000</v>
      </c>
      <c r="M234" s="56">
        <f>VLOOKUP(D234,'[1]Resumen Giros 2017'!B$6:F$920,5,0)</f>
        <v>0</v>
      </c>
      <c r="N234" s="56">
        <f>VLOOKUP(D234,'[1]Resumen Giros 2017'!B$6:G$920,6,0)</f>
        <v>0</v>
      </c>
      <c r="O234" s="56">
        <f>VLOOKUP(D234,'[1]Resumen Giros 2017'!B$6:H$920,7,0)</f>
        <v>0</v>
      </c>
      <c r="P234" s="56">
        <f>VLOOKUP(D234,'[1]Resumen Giros 2017'!B$6:I$920,8,0)</f>
        <v>0</v>
      </c>
      <c r="Q234" s="56">
        <f>VLOOKUP(D234,'[1]Resumen Giros 2017'!B$6:J$920,9,0)</f>
        <v>0</v>
      </c>
      <c r="R234" s="56">
        <f>VLOOKUP(D234,'[1]Resumen Giros 2017'!B$5:K$920,10,0)</f>
        <v>0</v>
      </c>
      <c r="S234" s="56"/>
      <c r="T234" s="56"/>
      <c r="U234" s="56"/>
      <c r="V234" s="56">
        <f t="shared" si="3"/>
        <v>70632000</v>
      </c>
      <c r="W234" s="56" t="s">
        <v>38</v>
      </c>
    </row>
    <row r="235" spans="1:23" x14ac:dyDescent="0.2">
      <c r="A235" s="52" t="s">
        <v>729</v>
      </c>
      <c r="B235" s="53" t="s">
        <v>35</v>
      </c>
      <c r="C235" s="54" t="s">
        <v>226</v>
      </c>
      <c r="D235" s="55">
        <v>8420161004</v>
      </c>
      <c r="E235" s="55" t="s">
        <v>227</v>
      </c>
      <c r="F235" s="56">
        <v>38400000</v>
      </c>
      <c r="G235" s="57">
        <v>0.9</v>
      </c>
      <c r="H235" s="56">
        <v>38400000</v>
      </c>
      <c r="I235" s="56">
        <v>0</v>
      </c>
      <c r="J235" s="56">
        <f>VLOOKUP(D235,'[1]Resumen Giros 2017'!B$6:C$920,2,0)</f>
        <v>0</v>
      </c>
      <c r="K235" s="56">
        <f>VLOOKUP(D235,'[1]Resumen Giros 2017'!B$6:D$920,3,0)</f>
        <v>19200000</v>
      </c>
      <c r="L235" s="56">
        <f>VLOOKUP(D235,'[1]Resumen Giros 2017'!B$6:E$920,4,0)</f>
        <v>0</v>
      </c>
      <c r="M235" s="56">
        <f>VLOOKUP(D235,'[1]Resumen Giros 2017'!B$6:F$920,5,0)</f>
        <v>0</v>
      </c>
      <c r="N235" s="56">
        <f>VLOOKUP(D235,'[1]Resumen Giros 2017'!B$6:G$920,6,0)</f>
        <v>0</v>
      </c>
      <c r="O235" s="56">
        <f>VLOOKUP(D235,'[1]Resumen Giros 2017'!B$6:H$920,7,0)</f>
        <v>0</v>
      </c>
      <c r="P235" s="56">
        <f>VLOOKUP(D235,'[1]Resumen Giros 2017'!B$6:I$920,8,0)</f>
        <v>0</v>
      </c>
      <c r="Q235" s="56">
        <f>VLOOKUP(D235,'[1]Resumen Giros 2017'!B$6:J$920,9,0)</f>
        <v>15360000</v>
      </c>
      <c r="R235" s="56">
        <f>VLOOKUP(D235,'[1]Resumen Giros 2017'!B$5:K$920,10,0)</f>
        <v>0</v>
      </c>
      <c r="S235" s="56"/>
      <c r="T235" s="56"/>
      <c r="U235" s="56"/>
      <c r="V235" s="56">
        <f t="shared" si="3"/>
        <v>34560000</v>
      </c>
      <c r="W235" s="56" t="s">
        <v>38</v>
      </c>
    </row>
    <row r="236" spans="1:23" x14ac:dyDescent="0.2">
      <c r="A236" s="52" t="s">
        <v>729</v>
      </c>
      <c r="B236" s="53" t="s">
        <v>39</v>
      </c>
      <c r="C236" s="54" t="s">
        <v>666</v>
      </c>
      <c r="D236" s="55">
        <v>9106151005</v>
      </c>
      <c r="E236" s="55" t="s">
        <v>778</v>
      </c>
      <c r="F236" s="56">
        <v>22500000</v>
      </c>
      <c r="G236" s="57">
        <v>1</v>
      </c>
      <c r="H236" s="56">
        <v>4050000</v>
      </c>
      <c r="I236" s="56">
        <v>18000000</v>
      </c>
      <c r="J236" s="56">
        <f>VLOOKUP(D236,'[1]Resumen Giros 2017'!B$6:C$920,2,0)</f>
        <v>0</v>
      </c>
      <c r="K236" s="56">
        <f>VLOOKUP(D236,'[1]Resumen Giros 2017'!B$6:D$920,3,0)</f>
        <v>0</v>
      </c>
      <c r="L236" s="56">
        <f>VLOOKUP(D236,'[1]Resumen Giros 2017'!B$6:E$920,4,0)</f>
        <v>0</v>
      </c>
      <c r="M236" s="56">
        <f>VLOOKUP(D236,'[1]Resumen Giros 2017'!B$6:F$920,5,0)</f>
        <v>0</v>
      </c>
      <c r="N236" s="56">
        <f>VLOOKUP(D236,'[1]Resumen Giros 2017'!B$6:G$920,6,0)</f>
        <v>0</v>
      </c>
      <c r="O236" s="56">
        <f>VLOOKUP(D236,'[1]Resumen Giros 2017'!B$6:H$920,7,0)</f>
        <v>0</v>
      </c>
      <c r="P236" s="56">
        <f>VLOOKUP(D236,'[1]Resumen Giros 2017'!B$6:I$920,8,0)</f>
        <v>0</v>
      </c>
      <c r="Q236" s="56">
        <f>VLOOKUP(D236,'[1]Resumen Giros 2017'!B$6:J$920,9,0)</f>
        <v>4500000</v>
      </c>
      <c r="R236" s="56">
        <f>VLOOKUP(D236,'[1]Resumen Giros 2017'!B$5:K$920,10,0)</f>
        <v>0</v>
      </c>
      <c r="S236" s="56"/>
      <c r="T236" s="56"/>
      <c r="U236" s="56"/>
      <c r="V236" s="56">
        <f t="shared" si="3"/>
        <v>4500000</v>
      </c>
      <c r="W236" s="56" t="s">
        <v>38</v>
      </c>
    </row>
    <row r="237" spans="1:23" x14ac:dyDescent="0.2">
      <c r="A237" s="52" t="s">
        <v>729</v>
      </c>
      <c r="B237" s="53" t="s">
        <v>39</v>
      </c>
      <c r="C237" s="54" t="s">
        <v>666</v>
      </c>
      <c r="D237" s="55">
        <v>9106140722</v>
      </c>
      <c r="E237" s="55" t="s">
        <v>822</v>
      </c>
      <c r="F237" s="56">
        <v>335712122</v>
      </c>
      <c r="G237" s="57">
        <v>0.98443973077623925</v>
      </c>
      <c r="H237" s="56">
        <v>18605122</v>
      </c>
      <c r="I237" s="56">
        <v>317107000</v>
      </c>
      <c r="J237" s="56">
        <f>VLOOKUP(D237,'[1]Resumen Giros 2017'!B$6:C$920,2,0)</f>
        <v>0</v>
      </c>
      <c r="K237" s="56">
        <f>VLOOKUP(D237,'[1]Resumen Giros 2017'!B$6:D$920,3,0)</f>
        <v>0</v>
      </c>
      <c r="L237" s="56">
        <f>VLOOKUP(D237,'[1]Resumen Giros 2017'!B$6:E$920,4,0)</f>
        <v>0</v>
      </c>
      <c r="M237" s="56">
        <f>VLOOKUP(D237,'[1]Resumen Giros 2017'!B$6:F$920,5,0)</f>
        <v>0</v>
      </c>
      <c r="N237" s="56">
        <f>VLOOKUP(D237,'[1]Resumen Giros 2017'!B$6:G$920,6,0)</f>
        <v>0</v>
      </c>
      <c r="O237" s="56">
        <f>VLOOKUP(D237,'[1]Resumen Giros 2017'!B$6:H$920,7,0)</f>
        <v>0</v>
      </c>
      <c r="P237" s="56">
        <f>VLOOKUP(D237,'[1]Resumen Giros 2017'!B$6:I$920,8,0)</f>
        <v>0</v>
      </c>
      <c r="Q237" s="56">
        <f>VLOOKUP(D237,'[1]Resumen Giros 2017'!B$6:J$920,9,0)</f>
        <v>0</v>
      </c>
      <c r="R237" s="56">
        <f>VLOOKUP(D237,'[1]Resumen Giros 2017'!B$5:K$920,10,0)</f>
        <v>13381351</v>
      </c>
      <c r="S237" s="56"/>
      <c r="T237" s="56"/>
      <c r="U237" s="56"/>
      <c r="V237" s="56">
        <f t="shared" si="3"/>
        <v>13381351</v>
      </c>
      <c r="W237" s="56" t="s">
        <v>38</v>
      </c>
    </row>
    <row r="238" spans="1:23" x14ac:dyDescent="0.2">
      <c r="A238" s="52" t="s">
        <v>729</v>
      </c>
      <c r="B238" s="53" t="s">
        <v>35</v>
      </c>
      <c r="C238" s="54" t="s">
        <v>444</v>
      </c>
      <c r="D238" s="55">
        <v>8203130718</v>
      </c>
      <c r="E238" s="55" t="s">
        <v>832</v>
      </c>
      <c r="F238" s="56">
        <v>209915599</v>
      </c>
      <c r="G238" s="57">
        <v>0.99950119952733951</v>
      </c>
      <c r="H238" s="56">
        <v>9915599</v>
      </c>
      <c r="I238" s="56">
        <v>200000000</v>
      </c>
      <c r="J238" s="56">
        <f>VLOOKUP(D238,'[1]Resumen Giros 2017'!B$6:C$920,2,0)</f>
        <v>0</v>
      </c>
      <c r="K238" s="56">
        <f>VLOOKUP(D238,'[1]Resumen Giros 2017'!B$6:D$920,3,0)</f>
        <v>0</v>
      </c>
      <c r="L238" s="56">
        <f>VLOOKUP(D238,'[1]Resumen Giros 2017'!B$6:E$920,4,0)</f>
        <v>0</v>
      </c>
      <c r="M238" s="56">
        <f>VLOOKUP(D238,'[1]Resumen Giros 2017'!B$6:F$920,5,0)</f>
        <v>0</v>
      </c>
      <c r="N238" s="56">
        <f>VLOOKUP(D238,'[1]Resumen Giros 2017'!B$6:G$920,6,0)</f>
        <v>0</v>
      </c>
      <c r="O238" s="56">
        <f>VLOOKUP(D238,'[1]Resumen Giros 2017'!B$6:H$920,7,0)</f>
        <v>0</v>
      </c>
      <c r="P238" s="56">
        <f>VLOOKUP(D238,'[1]Resumen Giros 2017'!B$6:I$920,8,0)</f>
        <v>0</v>
      </c>
      <c r="Q238" s="56">
        <f>VLOOKUP(D238,'[1]Resumen Giros 2017'!B$6:J$920,9,0)</f>
        <v>0</v>
      </c>
      <c r="R238" s="56">
        <f>VLOOKUP(D238,'[1]Resumen Giros 2017'!B$5:K$920,10,0)</f>
        <v>9810893</v>
      </c>
      <c r="S238" s="56"/>
      <c r="T238" s="56"/>
      <c r="U238" s="56"/>
      <c r="V238" s="56">
        <f t="shared" si="3"/>
        <v>9810893</v>
      </c>
      <c r="W238" s="56" t="s">
        <v>38</v>
      </c>
    </row>
    <row r="239" spans="1:23" x14ac:dyDescent="0.2">
      <c r="A239" s="52" t="s">
        <v>729</v>
      </c>
      <c r="B239" s="53" t="s">
        <v>35</v>
      </c>
      <c r="C239" s="54" t="s">
        <v>281</v>
      </c>
      <c r="D239" s="55">
        <v>8314160710</v>
      </c>
      <c r="E239" s="55" t="s">
        <v>839</v>
      </c>
      <c r="F239" s="56">
        <v>215921255</v>
      </c>
      <c r="G239" s="57">
        <v>0.95976228000342068</v>
      </c>
      <c r="H239" s="56">
        <v>43184251</v>
      </c>
      <c r="I239" s="56">
        <v>172737004</v>
      </c>
      <c r="J239" s="56">
        <f>VLOOKUP(D239,'[1]Resumen Giros 2017'!B$6:C$920,2,0)</f>
        <v>0</v>
      </c>
      <c r="K239" s="56">
        <f>VLOOKUP(D239,'[1]Resumen Giros 2017'!B$6:D$920,3,0)</f>
        <v>0</v>
      </c>
      <c r="L239" s="56">
        <f>VLOOKUP(D239,'[1]Resumen Giros 2017'!B$6:E$920,4,0)</f>
        <v>0</v>
      </c>
      <c r="M239" s="56">
        <f>VLOOKUP(D239,'[1]Resumen Giros 2017'!B$6:F$920,5,0)</f>
        <v>0</v>
      </c>
      <c r="N239" s="56">
        <f>VLOOKUP(D239,'[1]Resumen Giros 2017'!B$6:G$920,6,0)</f>
        <v>0</v>
      </c>
      <c r="O239" s="56">
        <f>VLOOKUP(D239,'[1]Resumen Giros 2017'!B$6:H$920,7,0)</f>
        <v>0</v>
      </c>
      <c r="P239" s="56">
        <f>VLOOKUP(D239,'[1]Resumen Giros 2017'!B$6:I$920,8,0)</f>
        <v>0</v>
      </c>
      <c r="Q239" s="56">
        <f>VLOOKUP(D239,'[1]Resumen Giros 2017'!B$6:J$920,9,0)</f>
        <v>0</v>
      </c>
      <c r="R239" s="56">
        <f>VLOOKUP(D239,'[1]Resumen Giros 2017'!B$5:K$920,10,0)</f>
        <v>34496072</v>
      </c>
      <c r="S239" s="56"/>
      <c r="T239" s="56"/>
      <c r="U239" s="56"/>
      <c r="V239" s="56">
        <f t="shared" si="3"/>
        <v>34496072</v>
      </c>
      <c r="W239" s="56" t="s">
        <v>38</v>
      </c>
    </row>
    <row r="240" spans="1:23" x14ac:dyDescent="0.2">
      <c r="A240" s="52" t="s">
        <v>729</v>
      </c>
      <c r="B240" s="53">
        <v>13</v>
      </c>
      <c r="C240" s="54" t="s">
        <v>739</v>
      </c>
      <c r="D240" s="55">
        <v>13129161007</v>
      </c>
      <c r="E240" s="55" t="s">
        <v>779</v>
      </c>
      <c r="F240" s="56">
        <v>56000000</v>
      </c>
      <c r="G240" s="57">
        <v>0.9977216607142857</v>
      </c>
      <c r="H240" s="56">
        <v>5600000</v>
      </c>
      <c r="I240" s="56">
        <v>50400000</v>
      </c>
      <c r="J240" s="56">
        <f>VLOOKUP(D240,'[1]Resumen Giros 2017'!B$6:C$920,2,0)</f>
        <v>0</v>
      </c>
      <c r="K240" s="56">
        <f>VLOOKUP(D240,'[1]Resumen Giros 2017'!B$6:D$920,3,0)</f>
        <v>0</v>
      </c>
      <c r="L240" s="56">
        <f>VLOOKUP(D240,'[1]Resumen Giros 2017'!B$6:E$920,4,0)</f>
        <v>0</v>
      </c>
      <c r="M240" s="56">
        <f>VLOOKUP(D240,'[1]Resumen Giros 2017'!B$6:F$920,5,0)</f>
        <v>0</v>
      </c>
      <c r="N240" s="56">
        <f>VLOOKUP(D240,'[1]Resumen Giros 2017'!B$6:G$920,6,0)</f>
        <v>0</v>
      </c>
      <c r="O240" s="56">
        <f>VLOOKUP(D240,'[1]Resumen Giros 2017'!B$6:H$920,7,0)</f>
        <v>0</v>
      </c>
      <c r="P240" s="56">
        <f>VLOOKUP(D240,'[1]Resumen Giros 2017'!B$6:I$920,8,0)</f>
        <v>0</v>
      </c>
      <c r="Q240" s="56">
        <f>VLOOKUP(D240,'[1]Resumen Giros 2017'!B$6:J$920,9,0)</f>
        <v>5472413</v>
      </c>
      <c r="R240" s="56">
        <f>VLOOKUP(D240,'[1]Resumen Giros 2017'!B$5:K$920,10,0)</f>
        <v>0</v>
      </c>
      <c r="S240" s="56"/>
      <c r="T240" s="56"/>
      <c r="U240" s="56"/>
      <c r="V240" s="56">
        <f t="shared" si="3"/>
        <v>5472413</v>
      </c>
      <c r="W240" s="56" t="s">
        <v>38</v>
      </c>
    </row>
    <row r="241" spans="1:23" x14ac:dyDescent="0.2">
      <c r="A241" s="52" t="s">
        <v>729</v>
      </c>
      <c r="B241" s="53" t="s">
        <v>42</v>
      </c>
      <c r="C241" s="54" t="s">
        <v>706</v>
      </c>
      <c r="D241" s="55">
        <v>7305160704</v>
      </c>
      <c r="E241" s="55" t="s">
        <v>707</v>
      </c>
      <c r="F241" s="56">
        <v>59128125</v>
      </c>
      <c r="G241" s="57">
        <v>0.97093149833518311</v>
      </c>
      <c r="H241" s="56">
        <v>11234345</v>
      </c>
      <c r="I241" s="56">
        <v>47893780</v>
      </c>
      <c r="J241" s="56">
        <f>VLOOKUP(D241,'[1]Resumen Giros 2017'!B$6:C$920,2,0)</f>
        <v>0</v>
      </c>
      <c r="K241" s="56">
        <f>VLOOKUP(D241,'[1]Resumen Giros 2017'!B$6:D$920,3,0)</f>
        <v>0</v>
      </c>
      <c r="L241" s="56">
        <f>VLOOKUP(D241,'[1]Resumen Giros 2017'!B$6:E$920,4,0)</f>
        <v>0</v>
      </c>
      <c r="M241" s="56">
        <f>VLOOKUP(D241,'[1]Resumen Giros 2017'!B$6:F$920,5,0)</f>
        <v>0</v>
      </c>
      <c r="N241" s="56">
        <f>VLOOKUP(D241,'[1]Resumen Giros 2017'!B$6:G$920,6,0)</f>
        <v>0</v>
      </c>
      <c r="O241" s="56">
        <f>VLOOKUP(D241,'[1]Resumen Giros 2017'!B$6:H$920,7,0)</f>
        <v>9515579</v>
      </c>
      <c r="P241" s="56">
        <f>VLOOKUP(D241,'[1]Resumen Giros 2017'!B$6:I$920,8,0)</f>
        <v>0</v>
      </c>
      <c r="Q241" s="56">
        <f>VLOOKUP(D241,'[1]Resumen Giros 2017'!B$6:J$920,9,0)</f>
        <v>0</v>
      </c>
      <c r="R241" s="56">
        <f>VLOOKUP(D241,'[1]Resumen Giros 2017'!B$5:K$920,10,0)</f>
        <v>0</v>
      </c>
      <c r="S241" s="56"/>
      <c r="T241" s="56"/>
      <c r="U241" s="56"/>
      <c r="V241" s="56">
        <f t="shared" si="3"/>
        <v>9515579</v>
      </c>
      <c r="W241" s="56" t="s">
        <v>38</v>
      </c>
    </row>
    <row r="242" spans="1:23" x14ac:dyDescent="0.2">
      <c r="A242" s="52" t="s">
        <v>729</v>
      </c>
      <c r="B242" s="53" t="s">
        <v>39</v>
      </c>
      <c r="C242" s="54" t="s">
        <v>299</v>
      </c>
      <c r="D242" s="55">
        <v>9118130703</v>
      </c>
      <c r="E242" s="55" t="s">
        <v>300</v>
      </c>
      <c r="F242" s="56">
        <v>82899480</v>
      </c>
      <c r="G242" s="57">
        <v>0.99648932659167466</v>
      </c>
      <c r="H242" s="56">
        <v>2348504</v>
      </c>
      <c r="I242" s="56">
        <v>80550976</v>
      </c>
      <c r="J242" s="56">
        <f>VLOOKUP(D242,'[1]Resumen Giros 2017'!B$6:C$920,2,0)</f>
        <v>0</v>
      </c>
      <c r="K242" s="56">
        <f>VLOOKUP(D242,'[1]Resumen Giros 2017'!B$6:D$920,3,0)</f>
        <v>0</v>
      </c>
      <c r="L242" s="56">
        <f>VLOOKUP(D242,'[1]Resumen Giros 2017'!B$6:E$920,4,0)</f>
        <v>2057471</v>
      </c>
      <c r="M242" s="56">
        <f>VLOOKUP(D242,'[1]Resumen Giros 2017'!B$6:F$920,5,0)</f>
        <v>0</v>
      </c>
      <c r="N242" s="56">
        <f>VLOOKUP(D242,'[1]Resumen Giros 2017'!B$6:G$920,6,0)</f>
        <v>0</v>
      </c>
      <c r="O242" s="56">
        <f>VLOOKUP(D242,'[1]Resumen Giros 2017'!B$6:H$920,7,0)</f>
        <v>0</v>
      </c>
      <c r="P242" s="56">
        <f>VLOOKUP(D242,'[1]Resumen Giros 2017'!B$6:I$920,8,0)</f>
        <v>0</v>
      </c>
      <c r="Q242" s="56">
        <f>VLOOKUP(D242,'[1]Resumen Giros 2017'!B$6:J$920,9,0)</f>
        <v>0</v>
      </c>
      <c r="R242" s="56">
        <f>VLOOKUP(D242,'[1]Resumen Giros 2017'!B$5:K$920,10,0)</f>
        <v>0</v>
      </c>
      <c r="S242" s="56"/>
      <c r="T242" s="56"/>
      <c r="U242" s="56"/>
      <c r="V242" s="56">
        <f t="shared" si="3"/>
        <v>2057471</v>
      </c>
      <c r="W242" s="56" t="s">
        <v>38</v>
      </c>
    </row>
    <row r="243" spans="1:23" x14ac:dyDescent="0.2">
      <c r="A243" s="52" t="s">
        <v>729</v>
      </c>
      <c r="B243" s="53" t="s">
        <v>80</v>
      </c>
      <c r="C243" s="54" t="s">
        <v>81</v>
      </c>
      <c r="D243" s="55">
        <v>5801121001</v>
      </c>
      <c r="E243" s="55" t="s">
        <v>708</v>
      </c>
      <c r="F243" s="56">
        <v>23050000</v>
      </c>
      <c r="G243" s="57">
        <v>1</v>
      </c>
      <c r="H243" s="56">
        <v>4150000</v>
      </c>
      <c r="I243" s="56">
        <v>18900000</v>
      </c>
      <c r="J243" s="56">
        <f>VLOOKUP(D243,'[1]Resumen Giros 2017'!B$6:C$920,2,0)</f>
        <v>0</v>
      </c>
      <c r="K243" s="56">
        <f>VLOOKUP(D243,'[1]Resumen Giros 2017'!B$6:D$920,3,0)</f>
        <v>0</v>
      </c>
      <c r="L243" s="56">
        <f>VLOOKUP(D243,'[1]Resumen Giros 2017'!B$6:E$920,4,0)</f>
        <v>0</v>
      </c>
      <c r="M243" s="56">
        <f>VLOOKUP(D243,'[1]Resumen Giros 2017'!B$6:F$920,5,0)</f>
        <v>0</v>
      </c>
      <c r="N243" s="56">
        <f>VLOOKUP(D243,'[1]Resumen Giros 2017'!B$6:G$920,6,0)</f>
        <v>4150000</v>
      </c>
      <c r="O243" s="56">
        <f>VLOOKUP(D243,'[1]Resumen Giros 2017'!B$6:H$920,7,0)</f>
        <v>0</v>
      </c>
      <c r="P243" s="56">
        <f>VLOOKUP(D243,'[1]Resumen Giros 2017'!B$6:I$920,8,0)</f>
        <v>0</v>
      </c>
      <c r="Q243" s="56">
        <f>VLOOKUP(D243,'[1]Resumen Giros 2017'!B$6:J$920,9,0)</f>
        <v>0</v>
      </c>
      <c r="R243" s="56">
        <f>VLOOKUP(D243,'[1]Resumen Giros 2017'!B$5:K$920,10,0)</f>
        <v>0</v>
      </c>
      <c r="S243" s="56"/>
      <c r="T243" s="56"/>
      <c r="U243" s="56"/>
      <c r="V243" s="56">
        <f t="shared" si="3"/>
        <v>4150000</v>
      </c>
      <c r="W243" s="56" t="s">
        <v>38</v>
      </c>
    </row>
    <row r="244" spans="1:23" x14ac:dyDescent="0.2">
      <c r="A244" s="52" t="s">
        <v>729</v>
      </c>
      <c r="B244" s="53" t="s">
        <v>39</v>
      </c>
      <c r="C244" s="54" t="s">
        <v>98</v>
      </c>
      <c r="D244" s="55">
        <v>9116140501</v>
      </c>
      <c r="E244" s="55" t="s">
        <v>709</v>
      </c>
      <c r="F244" s="56">
        <v>34500000</v>
      </c>
      <c r="G244" s="57">
        <v>0.73913043478260865</v>
      </c>
      <c r="H244" s="56">
        <v>12600000</v>
      </c>
      <c r="I244" s="56">
        <v>21000000</v>
      </c>
      <c r="J244" s="56">
        <f>VLOOKUP(D244,'[1]Resumen Giros 2017'!B$6:C$920,2,0)</f>
        <v>0</v>
      </c>
      <c r="K244" s="56">
        <f>VLOOKUP(D244,'[1]Resumen Giros 2017'!B$6:D$920,3,0)</f>
        <v>0</v>
      </c>
      <c r="L244" s="56">
        <f>VLOOKUP(D244,'[1]Resumen Giros 2017'!B$6:E$920,4,0)</f>
        <v>0</v>
      </c>
      <c r="M244" s="56">
        <f>VLOOKUP(D244,'[1]Resumen Giros 2017'!B$6:F$920,5,0)</f>
        <v>0</v>
      </c>
      <c r="N244" s="56">
        <f>VLOOKUP(D244,'[1]Resumen Giros 2017'!B$6:G$920,6,0)</f>
        <v>0</v>
      </c>
      <c r="O244" s="56">
        <f>VLOOKUP(D244,'[1]Resumen Giros 2017'!B$6:H$920,7,0)</f>
        <v>4500000</v>
      </c>
      <c r="P244" s="56">
        <f>VLOOKUP(D244,'[1]Resumen Giros 2017'!B$6:I$920,8,0)</f>
        <v>0</v>
      </c>
      <c r="Q244" s="56">
        <f>VLOOKUP(D244,'[1]Resumen Giros 2017'!B$6:J$920,9,0)</f>
        <v>0</v>
      </c>
      <c r="R244" s="56">
        <f>VLOOKUP(D244,'[1]Resumen Giros 2017'!B$5:K$920,10,0)</f>
        <v>0</v>
      </c>
      <c r="S244" s="56"/>
      <c r="T244" s="56"/>
      <c r="U244" s="56"/>
      <c r="V244" s="56">
        <f t="shared" si="3"/>
        <v>4500000</v>
      </c>
      <c r="W244" s="56" t="s">
        <v>38</v>
      </c>
    </row>
    <row r="245" spans="1:23" x14ac:dyDescent="0.2">
      <c r="A245" s="52" t="s">
        <v>730</v>
      </c>
      <c r="B245" s="53" t="s">
        <v>72</v>
      </c>
      <c r="C245" s="54" t="s">
        <v>432</v>
      </c>
      <c r="D245" s="55">
        <v>4303160706</v>
      </c>
      <c r="E245" s="55" t="s">
        <v>491</v>
      </c>
      <c r="F245" s="56">
        <v>166680872</v>
      </c>
      <c r="G245" s="57">
        <v>0.30000000239979546</v>
      </c>
      <c r="H245" s="56">
        <v>150012784</v>
      </c>
      <c r="I245" s="56">
        <v>0</v>
      </c>
      <c r="J245" s="56">
        <f>VLOOKUP(D245,'[1]Resumen Giros 2017'!B$6:C$920,2,0)</f>
        <v>0</v>
      </c>
      <c r="K245" s="56">
        <f>VLOOKUP(D245,'[1]Resumen Giros 2017'!B$6:D$920,3,0)</f>
        <v>0</v>
      </c>
      <c r="L245" s="56">
        <f>VLOOKUP(D245,'[1]Resumen Giros 2017'!B$6:E$920,4,0)</f>
        <v>0</v>
      </c>
      <c r="M245" s="56">
        <f>VLOOKUP(D245,'[1]Resumen Giros 2017'!B$6:F$920,5,0)</f>
        <v>0</v>
      </c>
      <c r="N245" s="56">
        <f>VLOOKUP(D245,'[1]Resumen Giros 2017'!B$6:G$920,6,0)</f>
        <v>0</v>
      </c>
      <c r="O245" s="56">
        <f>VLOOKUP(D245,'[1]Resumen Giros 2017'!B$6:H$920,7,0)</f>
        <v>0</v>
      </c>
      <c r="P245" s="56">
        <f>VLOOKUP(D245,'[1]Resumen Giros 2017'!B$6:I$920,8,0)</f>
        <v>50004262</v>
      </c>
      <c r="Q245" s="56">
        <f>VLOOKUP(D245,'[1]Resumen Giros 2017'!B$6:J$920,9,0)</f>
        <v>0</v>
      </c>
      <c r="R245" s="56">
        <f>VLOOKUP(D245,'[1]Resumen Giros 2017'!B$5:K$920,10,0)</f>
        <v>0</v>
      </c>
      <c r="S245" s="56"/>
      <c r="T245" s="56"/>
      <c r="U245" s="56"/>
      <c r="V245" s="56">
        <f t="shared" si="3"/>
        <v>50004262</v>
      </c>
      <c r="W245" s="56" t="s">
        <v>38</v>
      </c>
    </row>
    <row r="246" spans="1:23" x14ac:dyDescent="0.2">
      <c r="A246" s="52" t="s">
        <v>730</v>
      </c>
      <c r="B246" s="53" t="s">
        <v>80</v>
      </c>
      <c r="C246" s="54" t="s">
        <v>297</v>
      </c>
      <c r="D246" s="55">
        <v>5703160707</v>
      </c>
      <c r="E246" s="55" t="s">
        <v>298</v>
      </c>
      <c r="F246" s="56">
        <v>222949657</v>
      </c>
      <c r="G246" s="57">
        <v>0.79999999730880944</v>
      </c>
      <c r="H246" s="56">
        <v>178359725</v>
      </c>
      <c r="I246" s="56">
        <v>0</v>
      </c>
      <c r="J246" s="56">
        <f>VLOOKUP(D246,'[1]Resumen Giros 2017'!B$6:C$920,2,0)</f>
        <v>0</v>
      </c>
      <c r="K246" s="56">
        <f>VLOOKUP(D246,'[1]Resumen Giros 2017'!B$6:D$920,3,0)</f>
        <v>0</v>
      </c>
      <c r="L246" s="56">
        <f>VLOOKUP(D246,'[1]Resumen Giros 2017'!B$6:E$920,4,0)</f>
        <v>178359725</v>
      </c>
      <c r="M246" s="56">
        <f>VLOOKUP(D246,'[1]Resumen Giros 2017'!B$6:F$920,5,0)</f>
        <v>0</v>
      </c>
      <c r="N246" s="56">
        <f>VLOOKUP(D246,'[1]Resumen Giros 2017'!B$6:G$920,6,0)</f>
        <v>0</v>
      </c>
      <c r="O246" s="56">
        <f>VLOOKUP(D246,'[1]Resumen Giros 2017'!B$6:H$920,7,0)</f>
        <v>0</v>
      </c>
      <c r="P246" s="56">
        <f>VLOOKUP(D246,'[1]Resumen Giros 2017'!B$6:I$920,8,0)</f>
        <v>0</v>
      </c>
      <c r="Q246" s="56">
        <f>VLOOKUP(D246,'[1]Resumen Giros 2017'!B$6:J$920,9,0)</f>
        <v>0</v>
      </c>
      <c r="R246" s="56">
        <f>VLOOKUP(D246,'[1]Resumen Giros 2017'!B$5:K$920,10,0)</f>
        <v>0</v>
      </c>
      <c r="S246" s="56"/>
      <c r="T246" s="56"/>
      <c r="U246" s="56"/>
      <c r="V246" s="56">
        <f t="shared" si="3"/>
        <v>178359725</v>
      </c>
      <c r="W246" s="56" t="s">
        <v>38</v>
      </c>
    </row>
    <row r="247" spans="1:23" x14ac:dyDescent="0.2">
      <c r="A247" s="52" t="s">
        <v>730</v>
      </c>
      <c r="B247" s="53" t="s">
        <v>35</v>
      </c>
      <c r="C247" s="54" t="s">
        <v>36</v>
      </c>
      <c r="D247" s="55">
        <v>8102161001</v>
      </c>
      <c r="E247" s="55" t="s">
        <v>37</v>
      </c>
      <c r="F247" s="56">
        <v>50000000</v>
      </c>
      <c r="G247" s="57">
        <v>0.4</v>
      </c>
      <c r="H247" s="56">
        <v>45000000</v>
      </c>
      <c r="I247" s="56">
        <v>0</v>
      </c>
      <c r="J247" s="56">
        <f>VLOOKUP(D247,'[1]Resumen Giros 2017'!B$6:C$920,2,0)</f>
        <v>0</v>
      </c>
      <c r="K247" s="56">
        <f>VLOOKUP(D247,'[1]Resumen Giros 2017'!B$6:D$920,3,0)</f>
        <v>0</v>
      </c>
      <c r="L247" s="56">
        <f>VLOOKUP(D247,'[1]Resumen Giros 2017'!B$6:E$920,4,0)</f>
        <v>0</v>
      </c>
      <c r="M247" s="56">
        <f>VLOOKUP(D247,'[1]Resumen Giros 2017'!B$6:F$920,5,0)</f>
        <v>20000000</v>
      </c>
      <c r="N247" s="56">
        <f>VLOOKUP(D247,'[1]Resumen Giros 2017'!B$6:G$920,6,0)</f>
        <v>0</v>
      </c>
      <c r="O247" s="56">
        <f>VLOOKUP(D247,'[1]Resumen Giros 2017'!B$6:H$920,7,0)</f>
        <v>0</v>
      </c>
      <c r="P247" s="56">
        <f>VLOOKUP(D247,'[1]Resumen Giros 2017'!B$6:I$920,8,0)</f>
        <v>0</v>
      </c>
      <c r="Q247" s="56">
        <f>VLOOKUP(D247,'[1]Resumen Giros 2017'!B$6:J$920,9,0)</f>
        <v>0</v>
      </c>
      <c r="R247" s="56">
        <f>VLOOKUP(D247,'[1]Resumen Giros 2017'!B$5:K$920,10,0)</f>
        <v>0</v>
      </c>
      <c r="S247" s="56"/>
      <c r="T247" s="56"/>
      <c r="U247" s="56"/>
      <c r="V247" s="56">
        <f t="shared" si="3"/>
        <v>20000000</v>
      </c>
      <c r="W247" s="56" t="s">
        <v>38</v>
      </c>
    </row>
    <row r="248" spans="1:23" x14ac:dyDescent="0.2">
      <c r="A248" s="52" t="s">
        <v>730</v>
      </c>
      <c r="B248" s="53" t="s">
        <v>39</v>
      </c>
      <c r="C248" s="54" t="s">
        <v>742</v>
      </c>
      <c r="D248" s="55">
        <v>9103161007</v>
      </c>
      <c r="E248" s="55" t="s">
        <v>780</v>
      </c>
      <c r="F248" s="56">
        <v>52200000</v>
      </c>
      <c r="G248" s="57">
        <v>0.45833333333333331</v>
      </c>
      <c r="H248" s="56">
        <v>46980000</v>
      </c>
      <c r="I248" s="56">
        <v>0</v>
      </c>
      <c r="J248" s="56">
        <f>VLOOKUP(D248,'[1]Resumen Giros 2017'!B$6:C$920,2,0)</f>
        <v>0</v>
      </c>
      <c r="K248" s="56">
        <f>VLOOKUP(D248,'[1]Resumen Giros 2017'!B$6:D$920,3,0)</f>
        <v>0</v>
      </c>
      <c r="L248" s="56">
        <f>VLOOKUP(D248,'[1]Resumen Giros 2017'!B$6:E$920,4,0)</f>
        <v>0</v>
      </c>
      <c r="M248" s="56">
        <f>VLOOKUP(D248,'[1]Resumen Giros 2017'!B$6:F$920,5,0)</f>
        <v>0</v>
      </c>
      <c r="N248" s="56">
        <f>VLOOKUP(D248,'[1]Resumen Giros 2017'!B$6:G$920,6,0)</f>
        <v>0</v>
      </c>
      <c r="O248" s="56">
        <f>VLOOKUP(D248,'[1]Resumen Giros 2017'!B$6:H$920,7,0)</f>
        <v>0</v>
      </c>
      <c r="P248" s="56">
        <f>VLOOKUP(D248,'[1]Resumen Giros 2017'!B$6:I$920,8,0)</f>
        <v>0</v>
      </c>
      <c r="Q248" s="56">
        <f>VLOOKUP(D248,'[1]Resumen Giros 2017'!B$6:J$920,9,0)</f>
        <v>23925000</v>
      </c>
      <c r="R248" s="56">
        <f>VLOOKUP(D248,'[1]Resumen Giros 2017'!B$5:K$920,10,0)</f>
        <v>0</v>
      </c>
      <c r="S248" s="56"/>
      <c r="T248" s="56"/>
      <c r="U248" s="56"/>
      <c r="V248" s="56">
        <f t="shared" si="3"/>
        <v>23925000</v>
      </c>
      <c r="W248" s="56" t="s">
        <v>38</v>
      </c>
    </row>
    <row r="249" spans="1:23" x14ac:dyDescent="0.2">
      <c r="A249" s="52" t="s">
        <v>730</v>
      </c>
      <c r="B249" s="53" t="s">
        <v>39</v>
      </c>
      <c r="C249" s="54" t="s">
        <v>228</v>
      </c>
      <c r="D249" s="55">
        <v>9205161009</v>
      </c>
      <c r="E249" s="55" t="s">
        <v>229</v>
      </c>
      <c r="F249" s="56">
        <v>59900000</v>
      </c>
      <c r="G249" s="57">
        <v>0.9</v>
      </c>
      <c r="H249" s="56">
        <v>53910000</v>
      </c>
      <c r="I249" s="56">
        <v>0</v>
      </c>
      <c r="J249" s="56">
        <f>VLOOKUP(D249,'[1]Resumen Giros 2017'!B$6:C$920,2,0)</f>
        <v>0</v>
      </c>
      <c r="K249" s="56">
        <f>VLOOKUP(D249,'[1]Resumen Giros 2017'!B$6:D$920,3,0)</f>
        <v>23960000</v>
      </c>
      <c r="L249" s="56">
        <f>VLOOKUP(D249,'[1]Resumen Giros 2017'!B$6:E$920,4,0)</f>
        <v>0</v>
      </c>
      <c r="M249" s="56">
        <f>VLOOKUP(D249,'[1]Resumen Giros 2017'!B$6:F$920,5,0)</f>
        <v>0</v>
      </c>
      <c r="N249" s="56">
        <f>VLOOKUP(D249,'[1]Resumen Giros 2017'!B$6:G$920,6,0)</f>
        <v>0</v>
      </c>
      <c r="O249" s="56">
        <f>VLOOKUP(D249,'[1]Resumen Giros 2017'!B$6:H$920,7,0)</f>
        <v>29950000</v>
      </c>
      <c r="P249" s="56">
        <f>VLOOKUP(D249,'[1]Resumen Giros 2017'!B$6:I$920,8,0)</f>
        <v>0</v>
      </c>
      <c r="Q249" s="56">
        <f>VLOOKUP(D249,'[1]Resumen Giros 2017'!B$6:J$920,9,0)</f>
        <v>0</v>
      </c>
      <c r="R249" s="56">
        <f>VLOOKUP(D249,'[1]Resumen Giros 2017'!B$5:K$920,10,0)</f>
        <v>0</v>
      </c>
      <c r="S249" s="56"/>
      <c r="T249" s="56"/>
      <c r="U249" s="56"/>
      <c r="V249" s="56">
        <f t="shared" si="3"/>
        <v>53910000</v>
      </c>
      <c r="W249" s="56" t="s">
        <v>38</v>
      </c>
    </row>
    <row r="250" spans="1:23" x14ac:dyDescent="0.2">
      <c r="A250" s="52" t="s">
        <v>730</v>
      </c>
      <c r="B250" s="53" t="s">
        <v>39</v>
      </c>
      <c r="C250" s="54" t="s">
        <v>40</v>
      </c>
      <c r="D250" s="55">
        <v>9210161005</v>
      </c>
      <c r="E250" s="55" t="s">
        <v>41</v>
      </c>
      <c r="F250" s="56">
        <v>58800000</v>
      </c>
      <c r="G250" s="57">
        <v>0.87755102040816324</v>
      </c>
      <c r="H250" s="56">
        <v>52920000</v>
      </c>
      <c r="I250" s="56">
        <v>0</v>
      </c>
      <c r="J250" s="56">
        <f>VLOOKUP(D250,'[1]Resumen Giros 2017'!B$6:C$920,2,0)</f>
        <v>0</v>
      </c>
      <c r="K250" s="56">
        <f>VLOOKUP(D250,'[1]Resumen Giros 2017'!B$6:D$920,3,0)</f>
        <v>0</v>
      </c>
      <c r="L250" s="56">
        <f>VLOOKUP(D250,'[1]Resumen Giros 2017'!B$6:E$920,4,0)</f>
        <v>0</v>
      </c>
      <c r="M250" s="56">
        <f>VLOOKUP(D250,'[1]Resumen Giros 2017'!B$6:F$920,5,0)</f>
        <v>22400000</v>
      </c>
      <c r="N250" s="56">
        <f>VLOOKUP(D250,'[1]Resumen Giros 2017'!B$6:G$920,6,0)</f>
        <v>0</v>
      </c>
      <c r="O250" s="56">
        <f>VLOOKUP(D250,'[1]Resumen Giros 2017'!B$6:H$920,7,0)</f>
        <v>0</v>
      </c>
      <c r="P250" s="56">
        <f>VLOOKUP(D250,'[1]Resumen Giros 2017'!B$6:I$920,8,0)</f>
        <v>0</v>
      </c>
      <c r="Q250" s="56">
        <f>VLOOKUP(D250,'[1]Resumen Giros 2017'!B$6:J$920,9,0)</f>
        <v>29200000</v>
      </c>
      <c r="R250" s="56">
        <f>VLOOKUP(D250,'[1]Resumen Giros 2017'!B$5:K$920,10,0)</f>
        <v>0</v>
      </c>
      <c r="S250" s="56"/>
      <c r="T250" s="56"/>
      <c r="U250" s="56"/>
      <c r="V250" s="56">
        <f t="shared" si="3"/>
        <v>51600000</v>
      </c>
      <c r="W250" s="56" t="s">
        <v>38</v>
      </c>
    </row>
    <row r="251" spans="1:23" x14ac:dyDescent="0.2">
      <c r="A251" s="52" t="s">
        <v>730</v>
      </c>
      <c r="B251" s="53" t="s">
        <v>39</v>
      </c>
      <c r="C251" s="54" t="s">
        <v>150</v>
      </c>
      <c r="D251" s="55">
        <v>9201160805</v>
      </c>
      <c r="E251" s="55" t="s">
        <v>301</v>
      </c>
      <c r="F251" s="56">
        <v>1184500000</v>
      </c>
      <c r="G251" s="57">
        <v>1</v>
      </c>
      <c r="H251" s="56">
        <v>1184500000</v>
      </c>
      <c r="I251" s="56">
        <v>0</v>
      </c>
      <c r="J251" s="56">
        <f>VLOOKUP(D251,'[1]Resumen Giros 2017'!B$6:C$920,2,0)</f>
        <v>0</v>
      </c>
      <c r="K251" s="56">
        <f>VLOOKUP(D251,'[1]Resumen Giros 2017'!B$6:D$920,3,0)</f>
        <v>0</v>
      </c>
      <c r="L251" s="56">
        <f>VLOOKUP(D251,'[1]Resumen Giros 2017'!B$6:E$920,4,0)</f>
        <v>1184500000</v>
      </c>
      <c r="M251" s="56">
        <f>VLOOKUP(D251,'[1]Resumen Giros 2017'!B$6:F$920,5,0)</f>
        <v>0</v>
      </c>
      <c r="N251" s="56">
        <f>VLOOKUP(D251,'[1]Resumen Giros 2017'!B$6:G$920,6,0)</f>
        <v>0</v>
      </c>
      <c r="O251" s="56">
        <f>VLOOKUP(D251,'[1]Resumen Giros 2017'!B$6:H$920,7,0)</f>
        <v>0</v>
      </c>
      <c r="P251" s="56">
        <f>VLOOKUP(D251,'[1]Resumen Giros 2017'!B$6:I$920,8,0)</f>
        <v>0</v>
      </c>
      <c r="Q251" s="56">
        <f>VLOOKUP(D251,'[1]Resumen Giros 2017'!B$6:J$920,9,0)</f>
        <v>0</v>
      </c>
      <c r="R251" s="56">
        <f>VLOOKUP(D251,'[1]Resumen Giros 2017'!B$5:K$920,10,0)</f>
        <v>0</v>
      </c>
      <c r="S251" s="56"/>
      <c r="T251" s="56"/>
      <c r="U251" s="56"/>
      <c r="V251" s="56">
        <f t="shared" si="3"/>
        <v>1184500000</v>
      </c>
      <c r="W251" s="56" t="s">
        <v>38</v>
      </c>
    </row>
    <row r="252" spans="1:23" x14ac:dyDescent="0.2">
      <c r="A252" s="52" t="s">
        <v>730</v>
      </c>
      <c r="B252" s="53" t="s">
        <v>35</v>
      </c>
      <c r="C252" s="54" t="s">
        <v>189</v>
      </c>
      <c r="D252" s="55">
        <v>8206161010</v>
      </c>
      <c r="E252" s="55" t="s">
        <v>230</v>
      </c>
      <c r="F252" s="56">
        <v>38400000</v>
      </c>
      <c r="G252" s="57">
        <v>0.9</v>
      </c>
      <c r="H252" s="56">
        <v>34560000</v>
      </c>
      <c r="I252" s="56">
        <v>0</v>
      </c>
      <c r="J252" s="56">
        <f>VLOOKUP(D252,'[1]Resumen Giros 2017'!B$6:C$920,2,0)</f>
        <v>0</v>
      </c>
      <c r="K252" s="56">
        <f>VLOOKUP(D252,'[1]Resumen Giros 2017'!B$6:D$920,3,0)</f>
        <v>19200000</v>
      </c>
      <c r="L252" s="56">
        <f>VLOOKUP(D252,'[1]Resumen Giros 2017'!B$6:E$920,4,0)</f>
        <v>0</v>
      </c>
      <c r="M252" s="56">
        <f>VLOOKUP(D252,'[1]Resumen Giros 2017'!B$6:F$920,5,0)</f>
        <v>0</v>
      </c>
      <c r="N252" s="56">
        <f>VLOOKUP(D252,'[1]Resumen Giros 2017'!B$6:G$920,6,0)</f>
        <v>0</v>
      </c>
      <c r="O252" s="56">
        <f>VLOOKUP(D252,'[1]Resumen Giros 2017'!B$6:H$920,7,0)</f>
        <v>0</v>
      </c>
      <c r="P252" s="56">
        <f>VLOOKUP(D252,'[1]Resumen Giros 2017'!B$6:I$920,8,0)</f>
        <v>0</v>
      </c>
      <c r="Q252" s="56">
        <f>VLOOKUP(D252,'[1]Resumen Giros 2017'!B$6:J$920,9,0)</f>
        <v>0</v>
      </c>
      <c r="R252" s="56">
        <f>VLOOKUP(D252,'[1]Resumen Giros 2017'!B$5:K$920,10,0)</f>
        <v>15360000</v>
      </c>
      <c r="S252" s="56"/>
      <c r="T252" s="56"/>
      <c r="U252" s="56"/>
      <c r="V252" s="56">
        <f t="shared" si="3"/>
        <v>34560000</v>
      </c>
      <c r="W252" s="56" t="s">
        <v>38</v>
      </c>
    </row>
    <row r="253" spans="1:23" x14ac:dyDescent="0.2">
      <c r="A253" s="52" t="s">
        <v>730</v>
      </c>
      <c r="B253" s="53" t="s">
        <v>115</v>
      </c>
      <c r="C253" s="54" t="s">
        <v>116</v>
      </c>
      <c r="D253" s="55">
        <v>3302161008</v>
      </c>
      <c r="E253" s="55" t="s">
        <v>231</v>
      </c>
      <c r="F253" s="56">
        <v>54000000</v>
      </c>
      <c r="G253" s="57">
        <v>0.66666666666666663</v>
      </c>
      <c r="H253" s="56">
        <v>48600000</v>
      </c>
      <c r="I253" s="56">
        <v>0</v>
      </c>
      <c r="J253" s="56">
        <f>VLOOKUP(D253,'[1]Resumen Giros 2017'!B$6:C$920,2,0)</f>
        <v>0</v>
      </c>
      <c r="K253" s="56">
        <f>VLOOKUP(D253,'[1]Resumen Giros 2017'!B$6:D$920,3,0)</f>
        <v>18000000</v>
      </c>
      <c r="L253" s="56">
        <f>VLOOKUP(D253,'[1]Resumen Giros 2017'!B$6:E$920,4,0)</f>
        <v>0</v>
      </c>
      <c r="M253" s="56">
        <f>VLOOKUP(D253,'[1]Resumen Giros 2017'!B$6:F$920,5,0)</f>
        <v>0</v>
      </c>
      <c r="N253" s="56">
        <f>VLOOKUP(D253,'[1]Resumen Giros 2017'!B$6:G$920,6,0)</f>
        <v>0</v>
      </c>
      <c r="O253" s="56">
        <f>VLOOKUP(D253,'[1]Resumen Giros 2017'!B$6:H$920,7,0)</f>
        <v>18000000</v>
      </c>
      <c r="P253" s="56">
        <f>VLOOKUP(D253,'[1]Resumen Giros 2017'!B$6:I$920,8,0)</f>
        <v>0</v>
      </c>
      <c r="Q253" s="56">
        <f>VLOOKUP(D253,'[1]Resumen Giros 2017'!B$6:J$920,9,0)</f>
        <v>0</v>
      </c>
      <c r="R253" s="56">
        <f>VLOOKUP(D253,'[1]Resumen Giros 2017'!B$5:K$920,10,0)</f>
        <v>0</v>
      </c>
      <c r="S253" s="56"/>
      <c r="T253" s="56"/>
      <c r="U253" s="56"/>
      <c r="V253" s="56">
        <f t="shared" si="3"/>
        <v>36000000</v>
      </c>
      <c r="W253" s="56" t="s">
        <v>38</v>
      </c>
    </row>
    <row r="254" spans="1:23" x14ac:dyDescent="0.2">
      <c r="A254" s="52" t="s">
        <v>730</v>
      </c>
      <c r="B254" s="53" t="s">
        <v>57</v>
      </c>
      <c r="C254" s="54" t="s">
        <v>232</v>
      </c>
      <c r="D254" s="55">
        <v>6206171005</v>
      </c>
      <c r="E254" s="55" t="s">
        <v>233</v>
      </c>
      <c r="F254" s="56">
        <v>7500000</v>
      </c>
      <c r="G254" s="57">
        <v>1</v>
      </c>
      <c r="H254" s="56">
        <v>7500000</v>
      </c>
      <c r="I254" s="56">
        <v>0</v>
      </c>
      <c r="J254" s="56">
        <f>VLOOKUP(D254,'[1]Resumen Giros 2017'!B$6:C$920,2,0)</f>
        <v>0</v>
      </c>
      <c r="K254" s="56">
        <f>VLOOKUP(D254,'[1]Resumen Giros 2017'!B$6:D$920,3,0)</f>
        <v>7500000</v>
      </c>
      <c r="L254" s="56">
        <f>VLOOKUP(D254,'[1]Resumen Giros 2017'!B$6:E$920,4,0)</f>
        <v>0</v>
      </c>
      <c r="M254" s="56">
        <f>VLOOKUP(D254,'[1]Resumen Giros 2017'!B$6:F$920,5,0)</f>
        <v>0</v>
      </c>
      <c r="N254" s="56">
        <f>VLOOKUP(D254,'[1]Resumen Giros 2017'!B$6:G$920,6,0)</f>
        <v>0</v>
      </c>
      <c r="O254" s="56">
        <f>VLOOKUP(D254,'[1]Resumen Giros 2017'!B$6:H$920,7,0)</f>
        <v>0</v>
      </c>
      <c r="P254" s="56">
        <f>VLOOKUP(D254,'[1]Resumen Giros 2017'!B$6:I$920,8,0)</f>
        <v>0</v>
      </c>
      <c r="Q254" s="56">
        <f>VLOOKUP(D254,'[1]Resumen Giros 2017'!B$6:J$920,9,0)</f>
        <v>0</v>
      </c>
      <c r="R254" s="56">
        <f>VLOOKUP(D254,'[1]Resumen Giros 2017'!B$5:K$920,10,0)</f>
        <v>0</v>
      </c>
      <c r="S254" s="56"/>
      <c r="T254" s="56"/>
      <c r="U254" s="56"/>
      <c r="V254" s="56">
        <f t="shared" si="3"/>
        <v>7500000</v>
      </c>
      <c r="W254" s="56" t="s">
        <v>38</v>
      </c>
    </row>
    <row r="255" spans="1:23" x14ac:dyDescent="0.2">
      <c r="A255" s="52" t="s">
        <v>730</v>
      </c>
      <c r="B255" s="53" t="s">
        <v>35</v>
      </c>
      <c r="C255" s="54" t="s">
        <v>101</v>
      </c>
      <c r="D255" s="55">
        <v>8107161006</v>
      </c>
      <c r="E255" s="55" t="s">
        <v>302</v>
      </c>
      <c r="F255" s="56">
        <v>27600000</v>
      </c>
      <c r="G255" s="57">
        <v>0.9</v>
      </c>
      <c r="H255" s="56">
        <v>24840000</v>
      </c>
      <c r="I255" s="56">
        <v>0</v>
      </c>
      <c r="J255" s="56">
        <f>VLOOKUP(D255,'[1]Resumen Giros 2017'!B$6:C$920,2,0)</f>
        <v>0</v>
      </c>
      <c r="K255" s="56">
        <f>VLOOKUP(D255,'[1]Resumen Giros 2017'!B$6:D$920,3,0)</f>
        <v>0</v>
      </c>
      <c r="L255" s="56">
        <f>VLOOKUP(D255,'[1]Resumen Giros 2017'!B$6:E$920,4,0)</f>
        <v>24840000</v>
      </c>
      <c r="M255" s="56">
        <f>VLOOKUP(D255,'[1]Resumen Giros 2017'!B$6:F$920,5,0)</f>
        <v>0</v>
      </c>
      <c r="N255" s="56">
        <f>VLOOKUP(D255,'[1]Resumen Giros 2017'!B$6:G$920,6,0)</f>
        <v>0</v>
      </c>
      <c r="O255" s="56">
        <f>VLOOKUP(D255,'[1]Resumen Giros 2017'!B$6:H$920,7,0)</f>
        <v>0</v>
      </c>
      <c r="P255" s="56">
        <f>VLOOKUP(D255,'[1]Resumen Giros 2017'!B$6:I$920,8,0)</f>
        <v>0</v>
      </c>
      <c r="Q255" s="56">
        <f>VLOOKUP(D255,'[1]Resumen Giros 2017'!B$6:J$920,9,0)</f>
        <v>0</v>
      </c>
      <c r="R255" s="56">
        <f>VLOOKUP(D255,'[1]Resumen Giros 2017'!B$5:K$920,10,0)</f>
        <v>0</v>
      </c>
      <c r="S255" s="56"/>
      <c r="T255" s="56"/>
      <c r="U255" s="56"/>
      <c r="V255" s="56">
        <f t="shared" si="3"/>
        <v>24840000</v>
      </c>
      <c r="W255" s="56" t="s">
        <v>38</v>
      </c>
    </row>
    <row r="256" spans="1:23" x14ac:dyDescent="0.2">
      <c r="A256" s="52" t="s">
        <v>730</v>
      </c>
      <c r="B256" s="53" t="s">
        <v>42</v>
      </c>
      <c r="C256" s="54" t="s">
        <v>234</v>
      </c>
      <c r="D256" s="55">
        <v>7302171004</v>
      </c>
      <c r="E256" s="55" t="s">
        <v>235</v>
      </c>
      <c r="F256" s="56">
        <v>9000000</v>
      </c>
      <c r="G256" s="57">
        <v>1</v>
      </c>
      <c r="H256" s="56">
        <v>9000000</v>
      </c>
      <c r="I256" s="56">
        <v>0</v>
      </c>
      <c r="J256" s="56">
        <f>VLOOKUP(D256,'[1]Resumen Giros 2017'!B$6:C$920,2,0)</f>
        <v>0</v>
      </c>
      <c r="K256" s="56">
        <f>VLOOKUP(D256,'[1]Resumen Giros 2017'!B$6:D$920,3,0)</f>
        <v>9000000</v>
      </c>
      <c r="L256" s="56">
        <f>VLOOKUP(D256,'[1]Resumen Giros 2017'!B$6:E$920,4,0)</f>
        <v>0</v>
      </c>
      <c r="M256" s="56">
        <f>VLOOKUP(D256,'[1]Resumen Giros 2017'!B$6:F$920,5,0)</f>
        <v>0</v>
      </c>
      <c r="N256" s="56">
        <f>VLOOKUP(D256,'[1]Resumen Giros 2017'!B$6:G$920,6,0)</f>
        <v>0</v>
      </c>
      <c r="O256" s="56">
        <f>VLOOKUP(D256,'[1]Resumen Giros 2017'!B$6:H$920,7,0)</f>
        <v>0</v>
      </c>
      <c r="P256" s="56">
        <f>VLOOKUP(D256,'[1]Resumen Giros 2017'!B$6:I$920,8,0)</f>
        <v>0</v>
      </c>
      <c r="Q256" s="56">
        <f>VLOOKUP(D256,'[1]Resumen Giros 2017'!B$6:J$920,9,0)</f>
        <v>0</v>
      </c>
      <c r="R256" s="56">
        <f>VLOOKUP(D256,'[1]Resumen Giros 2017'!B$5:K$920,10,0)</f>
        <v>0</v>
      </c>
      <c r="S256" s="56"/>
      <c r="T256" s="56"/>
      <c r="U256" s="56"/>
      <c r="V256" s="56">
        <f t="shared" si="3"/>
        <v>9000000</v>
      </c>
      <c r="W256" s="56" t="s">
        <v>38</v>
      </c>
    </row>
    <row r="257" spans="1:23" x14ac:dyDescent="0.2">
      <c r="A257" s="52" t="s">
        <v>730</v>
      </c>
      <c r="B257" s="53" t="s">
        <v>42</v>
      </c>
      <c r="C257" s="54" t="s">
        <v>236</v>
      </c>
      <c r="D257" s="55">
        <v>7406170703</v>
      </c>
      <c r="E257" s="55" t="s">
        <v>237</v>
      </c>
      <c r="F257" s="56">
        <v>10731570</v>
      </c>
      <c r="G257" s="57">
        <v>1</v>
      </c>
      <c r="H257" s="56">
        <v>10731570</v>
      </c>
      <c r="I257" s="56">
        <v>0</v>
      </c>
      <c r="J257" s="56">
        <f>VLOOKUP(D257,'[1]Resumen Giros 2017'!B$6:C$920,2,0)</f>
        <v>0</v>
      </c>
      <c r="K257" s="56">
        <f>VLOOKUP(D257,'[1]Resumen Giros 2017'!B$6:D$920,3,0)</f>
        <v>10731570</v>
      </c>
      <c r="L257" s="56">
        <f>VLOOKUP(D257,'[1]Resumen Giros 2017'!B$6:E$920,4,0)</f>
        <v>0</v>
      </c>
      <c r="M257" s="56">
        <f>VLOOKUP(D257,'[1]Resumen Giros 2017'!B$6:F$920,5,0)</f>
        <v>0</v>
      </c>
      <c r="N257" s="56">
        <f>VLOOKUP(D257,'[1]Resumen Giros 2017'!B$6:G$920,6,0)</f>
        <v>0</v>
      </c>
      <c r="O257" s="56">
        <f>VLOOKUP(D257,'[1]Resumen Giros 2017'!B$6:H$920,7,0)</f>
        <v>0</v>
      </c>
      <c r="P257" s="56">
        <f>VLOOKUP(D257,'[1]Resumen Giros 2017'!B$6:I$920,8,0)</f>
        <v>0</v>
      </c>
      <c r="Q257" s="56">
        <f>VLOOKUP(D257,'[1]Resumen Giros 2017'!B$6:J$920,9,0)</f>
        <v>0</v>
      </c>
      <c r="R257" s="56">
        <f>VLOOKUP(D257,'[1]Resumen Giros 2017'!B$5:K$920,10,0)</f>
        <v>0</v>
      </c>
      <c r="S257" s="56"/>
      <c r="T257" s="56"/>
      <c r="U257" s="56"/>
      <c r="V257" s="56">
        <f t="shared" si="3"/>
        <v>10731570</v>
      </c>
      <c r="W257" s="56" t="s">
        <v>38</v>
      </c>
    </row>
    <row r="258" spans="1:23" x14ac:dyDescent="0.2">
      <c r="A258" s="52" t="s">
        <v>730</v>
      </c>
      <c r="B258" s="53" t="s">
        <v>42</v>
      </c>
      <c r="C258" s="54" t="s">
        <v>236</v>
      </c>
      <c r="D258" s="55">
        <v>7406170705</v>
      </c>
      <c r="E258" s="55" t="s">
        <v>238</v>
      </c>
      <c r="F258" s="56">
        <v>9149629</v>
      </c>
      <c r="G258" s="57">
        <v>1.0000010929404897</v>
      </c>
      <c r="H258" s="56">
        <v>9149629</v>
      </c>
      <c r="I258" s="56">
        <v>0</v>
      </c>
      <c r="J258" s="56">
        <f>VLOOKUP(D258,'[1]Resumen Giros 2017'!B$6:C$920,2,0)</f>
        <v>0</v>
      </c>
      <c r="K258" s="56">
        <f>VLOOKUP(D258,'[1]Resumen Giros 2017'!B$6:D$920,3,0)</f>
        <v>9149639</v>
      </c>
      <c r="L258" s="56">
        <f>VLOOKUP(D258,'[1]Resumen Giros 2017'!B$6:E$920,4,0)</f>
        <v>0</v>
      </c>
      <c r="M258" s="56">
        <f>VLOOKUP(D258,'[1]Resumen Giros 2017'!B$6:F$920,5,0)</f>
        <v>0</v>
      </c>
      <c r="N258" s="56">
        <f>VLOOKUP(D258,'[1]Resumen Giros 2017'!B$6:G$920,6,0)</f>
        <v>0</v>
      </c>
      <c r="O258" s="56">
        <f>VLOOKUP(D258,'[1]Resumen Giros 2017'!B$6:H$920,7,0)</f>
        <v>0</v>
      </c>
      <c r="P258" s="56">
        <f>VLOOKUP(D258,'[1]Resumen Giros 2017'!B$6:I$920,8,0)</f>
        <v>0</v>
      </c>
      <c r="Q258" s="56">
        <f>VLOOKUP(D258,'[1]Resumen Giros 2017'!B$6:J$920,9,0)</f>
        <v>0</v>
      </c>
      <c r="R258" s="56">
        <f>VLOOKUP(D258,'[1]Resumen Giros 2017'!B$5:K$920,10,0)</f>
        <v>0</v>
      </c>
      <c r="S258" s="56"/>
      <c r="T258" s="56"/>
      <c r="U258" s="56"/>
      <c r="V258" s="56">
        <f t="shared" si="3"/>
        <v>9149639</v>
      </c>
      <c r="W258" s="56" t="s">
        <v>38</v>
      </c>
    </row>
    <row r="259" spans="1:23" x14ac:dyDescent="0.2">
      <c r="A259" s="52" t="s">
        <v>730</v>
      </c>
      <c r="B259" s="53" t="s">
        <v>57</v>
      </c>
      <c r="C259" s="54" t="s">
        <v>303</v>
      </c>
      <c r="D259" s="55">
        <v>6306171003</v>
      </c>
      <c r="E259" s="55" t="s">
        <v>304</v>
      </c>
      <c r="F259" s="56">
        <v>17856000</v>
      </c>
      <c r="G259" s="57">
        <v>1</v>
      </c>
      <c r="H259" s="56">
        <v>17856000</v>
      </c>
      <c r="I259" s="56">
        <v>0</v>
      </c>
      <c r="J259" s="56">
        <f>VLOOKUP(D259,'[1]Resumen Giros 2017'!B$6:C$920,2,0)</f>
        <v>0</v>
      </c>
      <c r="K259" s="56">
        <f>VLOOKUP(D259,'[1]Resumen Giros 2017'!B$6:D$920,3,0)</f>
        <v>0</v>
      </c>
      <c r="L259" s="56">
        <f>VLOOKUP(D259,'[1]Resumen Giros 2017'!B$6:E$920,4,0)</f>
        <v>17856000</v>
      </c>
      <c r="M259" s="56">
        <f>VLOOKUP(D259,'[1]Resumen Giros 2017'!B$6:F$920,5,0)</f>
        <v>0</v>
      </c>
      <c r="N259" s="56">
        <f>VLOOKUP(D259,'[1]Resumen Giros 2017'!B$6:G$920,6,0)</f>
        <v>0</v>
      </c>
      <c r="O259" s="56">
        <f>VLOOKUP(D259,'[1]Resumen Giros 2017'!B$6:H$920,7,0)</f>
        <v>0</v>
      </c>
      <c r="P259" s="56">
        <f>VLOOKUP(D259,'[1]Resumen Giros 2017'!B$6:I$920,8,0)</f>
        <v>0</v>
      </c>
      <c r="Q259" s="56">
        <f>VLOOKUP(D259,'[1]Resumen Giros 2017'!B$6:J$920,9,0)</f>
        <v>0</v>
      </c>
      <c r="R259" s="56">
        <f>VLOOKUP(D259,'[1]Resumen Giros 2017'!B$5:K$920,10,0)</f>
        <v>0</v>
      </c>
      <c r="S259" s="56"/>
      <c r="T259" s="56"/>
      <c r="U259" s="56"/>
      <c r="V259" s="56">
        <f t="shared" si="3"/>
        <v>17856000</v>
      </c>
      <c r="W259" s="56" t="s">
        <v>38</v>
      </c>
    </row>
    <row r="260" spans="1:23" x14ac:dyDescent="0.2">
      <c r="A260" s="52" t="s">
        <v>730</v>
      </c>
      <c r="B260" s="53" t="s">
        <v>57</v>
      </c>
      <c r="C260" s="54" t="s">
        <v>62</v>
      </c>
      <c r="D260" s="55">
        <v>6309171004</v>
      </c>
      <c r="E260" s="55" t="s">
        <v>239</v>
      </c>
      <c r="F260" s="56">
        <v>6000000</v>
      </c>
      <c r="G260" s="57">
        <v>1</v>
      </c>
      <c r="H260" s="56">
        <v>6000000</v>
      </c>
      <c r="I260" s="56">
        <v>0</v>
      </c>
      <c r="J260" s="56">
        <f>VLOOKUP(D260,'[1]Resumen Giros 2017'!B$6:C$920,2,0)</f>
        <v>0</v>
      </c>
      <c r="K260" s="56">
        <f>VLOOKUP(D260,'[1]Resumen Giros 2017'!B$6:D$920,3,0)</f>
        <v>6000000</v>
      </c>
      <c r="L260" s="56">
        <f>VLOOKUP(D260,'[1]Resumen Giros 2017'!B$6:E$920,4,0)</f>
        <v>0</v>
      </c>
      <c r="M260" s="56">
        <f>VLOOKUP(D260,'[1]Resumen Giros 2017'!B$6:F$920,5,0)</f>
        <v>0</v>
      </c>
      <c r="N260" s="56">
        <f>VLOOKUP(D260,'[1]Resumen Giros 2017'!B$6:G$920,6,0)</f>
        <v>0</v>
      </c>
      <c r="O260" s="56">
        <f>VLOOKUP(D260,'[1]Resumen Giros 2017'!B$6:H$920,7,0)</f>
        <v>0</v>
      </c>
      <c r="P260" s="56">
        <f>VLOOKUP(D260,'[1]Resumen Giros 2017'!B$6:I$920,8,0)</f>
        <v>0</v>
      </c>
      <c r="Q260" s="56">
        <f>VLOOKUP(D260,'[1]Resumen Giros 2017'!B$6:J$920,9,0)</f>
        <v>0</v>
      </c>
      <c r="R260" s="56">
        <f>VLOOKUP(D260,'[1]Resumen Giros 2017'!B$5:K$920,10,0)</f>
        <v>0</v>
      </c>
      <c r="S260" s="56"/>
      <c r="T260" s="56"/>
      <c r="U260" s="56"/>
      <c r="V260" s="56">
        <f t="shared" si="3"/>
        <v>6000000</v>
      </c>
      <c r="W260" s="56" t="s">
        <v>38</v>
      </c>
    </row>
    <row r="261" spans="1:23" x14ac:dyDescent="0.2">
      <c r="A261" s="52" t="s">
        <v>730</v>
      </c>
      <c r="B261" s="53" t="s">
        <v>42</v>
      </c>
      <c r="C261" s="54" t="s">
        <v>236</v>
      </c>
      <c r="D261" s="55">
        <v>7406170706</v>
      </c>
      <c r="E261" s="55" t="s">
        <v>240</v>
      </c>
      <c r="F261" s="56">
        <v>10141954</v>
      </c>
      <c r="G261" s="57">
        <v>1</v>
      </c>
      <c r="H261" s="56">
        <v>10141954</v>
      </c>
      <c r="I261" s="56">
        <v>0</v>
      </c>
      <c r="J261" s="56">
        <f>VLOOKUP(D261,'[1]Resumen Giros 2017'!B$6:C$920,2,0)</f>
        <v>0</v>
      </c>
      <c r="K261" s="56">
        <f>VLOOKUP(D261,'[1]Resumen Giros 2017'!B$6:D$920,3,0)</f>
        <v>10141954</v>
      </c>
      <c r="L261" s="56">
        <f>VLOOKUP(D261,'[1]Resumen Giros 2017'!B$6:E$920,4,0)</f>
        <v>0</v>
      </c>
      <c r="M261" s="56">
        <f>VLOOKUP(D261,'[1]Resumen Giros 2017'!B$6:F$920,5,0)</f>
        <v>0</v>
      </c>
      <c r="N261" s="56">
        <f>VLOOKUP(D261,'[1]Resumen Giros 2017'!B$6:G$920,6,0)</f>
        <v>0</v>
      </c>
      <c r="O261" s="56">
        <f>VLOOKUP(D261,'[1]Resumen Giros 2017'!B$6:H$920,7,0)</f>
        <v>0</v>
      </c>
      <c r="P261" s="56">
        <f>VLOOKUP(D261,'[1]Resumen Giros 2017'!B$6:I$920,8,0)</f>
        <v>0</v>
      </c>
      <c r="Q261" s="56">
        <f>VLOOKUP(D261,'[1]Resumen Giros 2017'!B$6:J$920,9,0)</f>
        <v>0</v>
      </c>
      <c r="R261" s="56">
        <f>VLOOKUP(D261,'[1]Resumen Giros 2017'!B$5:K$920,10,0)</f>
        <v>0</v>
      </c>
      <c r="S261" s="56"/>
      <c r="T261" s="56"/>
      <c r="U261" s="56"/>
      <c r="V261" s="56">
        <f t="shared" si="3"/>
        <v>10141954</v>
      </c>
      <c r="W261" s="56" t="s">
        <v>38</v>
      </c>
    </row>
    <row r="262" spans="1:23" x14ac:dyDescent="0.2">
      <c r="A262" s="52" t="s">
        <v>730</v>
      </c>
      <c r="B262" s="53" t="s">
        <v>42</v>
      </c>
      <c r="C262" s="54" t="s">
        <v>305</v>
      </c>
      <c r="D262" s="55">
        <v>7309171007</v>
      </c>
      <c r="E262" s="55" t="s">
        <v>306</v>
      </c>
      <c r="F262" s="56">
        <v>9000000</v>
      </c>
      <c r="G262" s="57">
        <v>1</v>
      </c>
      <c r="H262" s="56">
        <v>9000000</v>
      </c>
      <c r="I262" s="56">
        <v>0</v>
      </c>
      <c r="J262" s="56">
        <f>VLOOKUP(D262,'[1]Resumen Giros 2017'!B$6:C$920,2,0)</f>
        <v>0</v>
      </c>
      <c r="K262" s="56">
        <f>VLOOKUP(D262,'[1]Resumen Giros 2017'!B$6:D$920,3,0)</f>
        <v>0</v>
      </c>
      <c r="L262" s="56">
        <f>VLOOKUP(D262,'[1]Resumen Giros 2017'!B$6:E$920,4,0)</f>
        <v>9000000</v>
      </c>
      <c r="M262" s="56">
        <f>VLOOKUP(D262,'[1]Resumen Giros 2017'!B$6:F$920,5,0)</f>
        <v>0</v>
      </c>
      <c r="N262" s="56">
        <f>VLOOKUP(D262,'[1]Resumen Giros 2017'!B$6:G$920,6,0)</f>
        <v>0</v>
      </c>
      <c r="O262" s="56">
        <f>VLOOKUP(D262,'[1]Resumen Giros 2017'!B$6:H$920,7,0)</f>
        <v>0</v>
      </c>
      <c r="P262" s="56">
        <f>VLOOKUP(D262,'[1]Resumen Giros 2017'!B$6:I$920,8,0)</f>
        <v>0</v>
      </c>
      <c r="Q262" s="56">
        <f>VLOOKUP(D262,'[1]Resumen Giros 2017'!B$6:J$920,9,0)</f>
        <v>0</v>
      </c>
      <c r="R262" s="56">
        <f>VLOOKUP(D262,'[1]Resumen Giros 2017'!B$5:K$920,10,0)</f>
        <v>0</v>
      </c>
      <c r="S262" s="56"/>
      <c r="T262" s="56"/>
      <c r="U262" s="56"/>
      <c r="V262" s="56">
        <f t="shared" si="3"/>
        <v>9000000</v>
      </c>
      <c r="W262" s="56" t="s">
        <v>38</v>
      </c>
    </row>
    <row r="263" spans="1:23" x14ac:dyDescent="0.2">
      <c r="A263" s="52" t="s">
        <v>730</v>
      </c>
      <c r="B263" s="53" t="s">
        <v>35</v>
      </c>
      <c r="C263" s="54" t="s">
        <v>162</v>
      </c>
      <c r="D263" s="55">
        <v>8104171005</v>
      </c>
      <c r="E263" s="55" t="s">
        <v>307</v>
      </c>
      <c r="F263" s="56">
        <v>33600000</v>
      </c>
      <c r="G263" s="57">
        <v>0.8</v>
      </c>
      <c r="H263" s="56">
        <v>26880000</v>
      </c>
      <c r="I263" s="56">
        <v>0</v>
      </c>
      <c r="J263" s="56">
        <f>VLOOKUP(D263,'[1]Resumen Giros 2017'!B$6:C$920,2,0)</f>
        <v>0</v>
      </c>
      <c r="K263" s="56">
        <f>VLOOKUP(D263,'[1]Resumen Giros 2017'!B$6:D$920,3,0)</f>
        <v>0</v>
      </c>
      <c r="L263" s="56">
        <f>VLOOKUP(D263,'[1]Resumen Giros 2017'!B$6:E$920,4,0)</f>
        <v>26880000</v>
      </c>
      <c r="M263" s="56">
        <f>VLOOKUP(D263,'[1]Resumen Giros 2017'!B$6:F$920,5,0)</f>
        <v>0</v>
      </c>
      <c r="N263" s="56">
        <f>VLOOKUP(D263,'[1]Resumen Giros 2017'!B$6:G$920,6,0)</f>
        <v>0</v>
      </c>
      <c r="O263" s="56">
        <f>VLOOKUP(D263,'[1]Resumen Giros 2017'!B$6:H$920,7,0)</f>
        <v>0</v>
      </c>
      <c r="P263" s="56">
        <f>VLOOKUP(D263,'[1]Resumen Giros 2017'!B$6:I$920,8,0)</f>
        <v>0</v>
      </c>
      <c r="Q263" s="56">
        <f>VLOOKUP(D263,'[1]Resumen Giros 2017'!B$6:J$920,9,0)</f>
        <v>0</v>
      </c>
      <c r="R263" s="56">
        <f>VLOOKUP(D263,'[1]Resumen Giros 2017'!B$5:K$920,10,0)</f>
        <v>0</v>
      </c>
      <c r="S263" s="56"/>
      <c r="T263" s="56"/>
      <c r="U263" s="56"/>
      <c r="V263" s="56">
        <f t="shared" si="3"/>
        <v>26880000</v>
      </c>
      <c r="W263" s="56" t="s">
        <v>38</v>
      </c>
    </row>
    <row r="264" spans="1:23" x14ac:dyDescent="0.2">
      <c r="A264" s="52" t="s">
        <v>730</v>
      </c>
      <c r="B264" s="53">
        <v>10</v>
      </c>
      <c r="C264" s="54" t="s">
        <v>47</v>
      </c>
      <c r="D264" s="55">
        <v>10107160701</v>
      </c>
      <c r="E264" s="55" t="s">
        <v>48</v>
      </c>
      <c r="F264" s="56">
        <v>96625813</v>
      </c>
      <c r="G264" s="57">
        <v>0.94533268247895619</v>
      </c>
      <c r="H264" s="56">
        <v>96625813</v>
      </c>
      <c r="I264" s="56">
        <v>0</v>
      </c>
      <c r="J264" s="56">
        <f>VLOOKUP(D264,'[1]Resumen Giros 2017'!B$6:C$920,2,0)</f>
        <v>0</v>
      </c>
      <c r="K264" s="56">
        <f>VLOOKUP(D264,'[1]Resumen Giros 2017'!B$6:D$920,3,0)</f>
        <v>0</v>
      </c>
      <c r="L264" s="56">
        <f>VLOOKUP(D264,'[1]Resumen Giros 2017'!B$6:E$920,4,0)</f>
        <v>0</v>
      </c>
      <c r="M264" s="56">
        <f>VLOOKUP(D264,'[1]Resumen Giros 2017'!B$6:F$920,5,0)</f>
        <v>0</v>
      </c>
      <c r="N264" s="56">
        <f>VLOOKUP(D264,'[1]Resumen Giros 2017'!B$6:G$920,6,0)</f>
        <v>48075547</v>
      </c>
      <c r="O264" s="56">
        <f>VLOOKUP(D264,'[1]Resumen Giros 2017'!B$6:H$920,7,0)</f>
        <v>0</v>
      </c>
      <c r="P264" s="56">
        <f>VLOOKUP(D264,'[1]Resumen Giros 2017'!B$6:I$920,8,0)</f>
        <v>43267992</v>
      </c>
      <c r="Q264" s="56">
        <f>VLOOKUP(D264,'[1]Resumen Giros 2017'!B$6:J$920,9,0)</f>
        <v>0</v>
      </c>
      <c r="R264" s="56">
        <f>VLOOKUP(D264,'[1]Resumen Giros 2017'!B$5:K$920,10,0)</f>
        <v>0</v>
      </c>
      <c r="S264" s="56"/>
      <c r="T264" s="56"/>
      <c r="U264" s="56"/>
      <c r="V264" s="56">
        <f t="shared" si="3"/>
        <v>91343539</v>
      </c>
      <c r="W264" s="56" t="s">
        <v>38</v>
      </c>
    </row>
    <row r="265" spans="1:23" x14ac:dyDescent="0.2">
      <c r="A265" s="52" t="s">
        <v>730</v>
      </c>
      <c r="B265" s="53" t="s">
        <v>42</v>
      </c>
      <c r="C265" s="54" t="s">
        <v>236</v>
      </c>
      <c r="D265" s="55">
        <v>7406170707</v>
      </c>
      <c r="E265" s="55" t="s">
        <v>241</v>
      </c>
      <c r="F265" s="56">
        <v>9149636</v>
      </c>
      <c r="G265" s="57">
        <v>1</v>
      </c>
      <c r="H265" s="56">
        <v>9149636</v>
      </c>
      <c r="I265" s="56">
        <v>0</v>
      </c>
      <c r="J265" s="56">
        <f>VLOOKUP(D265,'[1]Resumen Giros 2017'!B$6:C$920,2,0)</f>
        <v>0</v>
      </c>
      <c r="K265" s="56">
        <f>VLOOKUP(D265,'[1]Resumen Giros 2017'!B$6:D$920,3,0)</f>
        <v>9149636</v>
      </c>
      <c r="L265" s="56">
        <f>VLOOKUP(D265,'[1]Resumen Giros 2017'!B$6:E$920,4,0)</f>
        <v>0</v>
      </c>
      <c r="M265" s="56">
        <f>VLOOKUP(D265,'[1]Resumen Giros 2017'!B$6:F$920,5,0)</f>
        <v>0</v>
      </c>
      <c r="N265" s="56">
        <f>VLOOKUP(D265,'[1]Resumen Giros 2017'!B$6:G$920,6,0)</f>
        <v>0</v>
      </c>
      <c r="O265" s="56">
        <f>VLOOKUP(D265,'[1]Resumen Giros 2017'!B$6:H$920,7,0)</f>
        <v>0</v>
      </c>
      <c r="P265" s="56">
        <f>VLOOKUP(D265,'[1]Resumen Giros 2017'!B$6:I$920,8,0)</f>
        <v>0</v>
      </c>
      <c r="Q265" s="56">
        <f>VLOOKUP(D265,'[1]Resumen Giros 2017'!B$6:J$920,9,0)</f>
        <v>0</v>
      </c>
      <c r="R265" s="56">
        <f>VLOOKUP(D265,'[1]Resumen Giros 2017'!B$5:K$920,10,0)</f>
        <v>0</v>
      </c>
      <c r="S265" s="56"/>
      <c r="T265" s="56"/>
      <c r="U265" s="56"/>
      <c r="V265" s="56">
        <f t="shared" si="3"/>
        <v>9149636</v>
      </c>
      <c r="W265" s="56" t="s">
        <v>38</v>
      </c>
    </row>
    <row r="266" spans="1:23" x14ac:dyDescent="0.2">
      <c r="A266" s="52" t="s">
        <v>730</v>
      </c>
      <c r="B266" s="53" t="s">
        <v>42</v>
      </c>
      <c r="C266" s="54" t="s">
        <v>49</v>
      </c>
      <c r="D266" s="55">
        <v>7102170707</v>
      </c>
      <c r="E266" s="55" t="s">
        <v>50</v>
      </c>
      <c r="F266" s="56">
        <v>120079687</v>
      </c>
      <c r="G266" s="57">
        <v>0.66988501560634484</v>
      </c>
      <c r="H266" s="56">
        <v>120079687</v>
      </c>
      <c r="I266" s="56">
        <v>0</v>
      </c>
      <c r="J266" s="56">
        <f>VLOOKUP(D266,'[1]Resumen Giros 2017'!B$6:C$920,2,0)</f>
        <v>0</v>
      </c>
      <c r="K266" s="56">
        <f>VLOOKUP(D266,'[1]Resumen Giros 2017'!B$6:D$920,3,0)</f>
        <v>0</v>
      </c>
      <c r="L266" s="56">
        <f>VLOOKUP(D266,'[1]Resumen Giros 2017'!B$6:E$920,4,0)</f>
        <v>0</v>
      </c>
      <c r="M266" s="56">
        <f>VLOOKUP(D266,'[1]Resumen Giros 2017'!B$6:F$920,5,0)</f>
        <v>0</v>
      </c>
      <c r="N266" s="56">
        <f>VLOOKUP(D266,'[1]Resumen Giros 2017'!B$6:G$920,6,0)</f>
        <v>73220986</v>
      </c>
      <c r="O266" s="56">
        <f>VLOOKUP(D266,'[1]Resumen Giros 2017'!B$6:H$920,7,0)</f>
        <v>0</v>
      </c>
      <c r="P266" s="56">
        <f>VLOOKUP(D266,'[1]Resumen Giros 2017'!B$6:I$920,8,0)</f>
        <v>0</v>
      </c>
      <c r="Q266" s="56">
        <f>VLOOKUP(D266,'[1]Resumen Giros 2017'!B$6:J$920,9,0)</f>
        <v>7218597</v>
      </c>
      <c r="R266" s="56">
        <f>VLOOKUP(D266,'[1]Resumen Giros 2017'!B$5:K$920,10,0)</f>
        <v>0</v>
      </c>
      <c r="S266" s="56"/>
      <c r="T266" s="56"/>
      <c r="U266" s="56"/>
      <c r="V266" s="56">
        <f t="shared" si="3"/>
        <v>80439583</v>
      </c>
      <c r="W266" s="56" t="s">
        <v>38</v>
      </c>
    </row>
    <row r="267" spans="1:23" x14ac:dyDescent="0.2">
      <c r="A267" s="52" t="s">
        <v>730</v>
      </c>
      <c r="B267" s="53">
        <v>10</v>
      </c>
      <c r="C267" s="54" t="s">
        <v>51</v>
      </c>
      <c r="D267" s="55">
        <v>10404161006</v>
      </c>
      <c r="E267" s="55" t="s">
        <v>52</v>
      </c>
      <c r="F267" s="56">
        <v>57600000</v>
      </c>
      <c r="G267" s="57">
        <v>0.8</v>
      </c>
      <c r="H267" s="56">
        <v>46080000</v>
      </c>
      <c r="I267" s="56">
        <v>0</v>
      </c>
      <c r="J267" s="56">
        <f>VLOOKUP(D267,'[1]Resumen Giros 2017'!B$6:C$920,2,0)</f>
        <v>0</v>
      </c>
      <c r="K267" s="56">
        <f>VLOOKUP(D267,'[1]Resumen Giros 2017'!B$6:D$920,3,0)</f>
        <v>0</v>
      </c>
      <c r="L267" s="56">
        <f>VLOOKUP(D267,'[1]Resumen Giros 2017'!B$6:E$920,4,0)</f>
        <v>46080000</v>
      </c>
      <c r="M267" s="56">
        <f>VLOOKUP(D267,'[1]Resumen Giros 2017'!B$6:F$920,5,0)</f>
        <v>0</v>
      </c>
      <c r="N267" s="56">
        <f>VLOOKUP(D267,'[1]Resumen Giros 2017'!B$6:G$920,6,0)</f>
        <v>0</v>
      </c>
      <c r="O267" s="56">
        <f>VLOOKUP(D267,'[1]Resumen Giros 2017'!B$6:H$920,7,0)</f>
        <v>0</v>
      </c>
      <c r="P267" s="56">
        <f>VLOOKUP(D267,'[1]Resumen Giros 2017'!B$6:I$920,8,0)</f>
        <v>0</v>
      </c>
      <c r="Q267" s="56">
        <f>VLOOKUP(D267,'[1]Resumen Giros 2017'!B$6:J$920,9,0)</f>
        <v>0</v>
      </c>
      <c r="R267" s="56">
        <f>VLOOKUP(D267,'[1]Resumen Giros 2017'!B$5:K$920,10,0)</f>
        <v>0</v>
      </c>
      <c r="S267" s="56"/>
      <c r="T267" s="56"/>
      <c r="U267" s="56"/>
      <c r="V267" s="56">
        <f t="shared" si="3"/>
        <v>46080000</v>
      </c>
      <c r="W267" s="56" t="s">
        <v>38</v>
      </c>
    </row>
    <row r="268" spans="1:23" x14ac:dyDescent="0.2">
      <c r="A268" s="52" t="s">
        <v>730</v>
      </c>
      <c r="B268" s="53" t="s">
        <v>42</v>
      </c>
      <c r="C268" s="54" t="s">
        <v>49</v>
      </c>
      <c r="D268" s="55">
        <v>7102171001</v>
      </c>
      <c r="E268" s="55" t="s">
        <v>53</v>
      </c>
      <c r="F268" s="56">
        <v>27600000</v>
      </c>
      <c r="G268" s="57">
        <v>1</v>
      </c>
      <c r="H268" s="56">
        <v>27600000</v>
      </c>
      <c r="I268" s="56">
        <v>0</v>
      </c>
      <c r="J268" s="56">
        <f>VLOOKUP(D268,'[1]Resumen Giros 2017'!B$6:C$920,2,0)</f>
        <v>0</v>
      </c>
      <c r="K268" s="56">
        <f>VLOOKUP(D268,'[1]Resumen Giros 2017'!B$6:D$920,3,0)</f>
        <v>0</v>
      </c>
      <c r="L268" s="56">
        <f>VLOOKUP(D268,'[1]Resumen Giros 2017'!B$6:E$920,4,0)</f>
        <v>27600000</v>
      </c>
      <c r="M268" s="56">
        <f>VLOOKUP(D268,'[1]Resumen Giros 2017'!B$6:F$920,5,0)</f>
        <v>0</v>
      </c>
      <c r="N268" s="56">
        <f>VLOOKUP(D268,'[1]Resumen Giros 2017'!B$6:G$920,6,0)</f>
        <v>0</v>
      </c>
      <c r="O268" s="56">
        <f>VLOOKUP(D268,'[1]Resumen Giros 2017'!B$6:H$920,7,0)</f>
        <v>0</v>
      </c>
      <c r="P268" s="56">
        <f>VLOOKUP(D268,'[1]Resumen Giros 2017'!B$6:I$920,8,0)</f>
        <v>0</v>
      </c>
      <c r="Q268" s="56">
        <f>VLOOKUP(D268,'[1]Resumen Giros 2017'!B$6:J$920,9,0)</f>
        <v>0</v>
      </c>
      <c r="R268" s="56">
        <f>VLOOKUP(D268,'[1]Resumen Giros 2017'!B$5:K$920,10,0)</f>
        <v>0</v>
      </c>
      <c r="S268" s="56"/>
      <c r="T268" s="56"/>
      <c r="U268" s="56"/>
      <c r="V268" s="56">
        <f t="shared" si="3"/>
        <v>27600000</v>
      </c>
      <c r="W268" s="56" t="s">
        <v>38</v>
      </c>
    </row>
    <row r="269" spans="1:23" x14ac:dyDescent="0.2">
      <c r="A269" s="52" t="s">
        <v>730</v>
      </c>
      <c r="B269" s="53" t="s">
        <v>42</v>
      </c>
      <c r="C269" s="54" t="s">
        <v>49</v>
      </c>
      <c r="D269" s="55">
        <v>7102171002</v>
      </c>
      <c r="E269" s="55" t="s">
        <v>54</v>
      </c>
      <c r="F269" s="56">
        <v>13800000</v>
      </c>
      <c r="G269" s="57">
        <v>1</v>
      </c>
      <c r="H269" s="56">
        <v>13800000</v>
      </c>
      <c r="I269" s="56">
        <v>0</v>
      </c>
      <c r="J269" s="56">
        <f>VLOOKUP(D269,'[1]Resumen Giros 2017'!B$6:C$920,2,0)</f>
        <v>0</v>
      </c>
      <c r="K269" s="56">
        <f>VLOOKUP(D269,'[1]Resumen Giros 2017'!B$6:D$920,3,0)</f>
        <v>0</v>
      </c>
      <c r="L269" s="56">
        <f>VLOOKUP(D269,'[1]Resumen Giros 2017'!B$6:E$920,4,0)</f>
        <v>4800000</v>
      </c>
      <c r="M269" s="56">
        <f>VLOOKUP(D269,'[1]Resumen Giros 2017'!B$6:F$920,5,0)</f>
        <v>0</v>
      </c>
      <c r="N269" s="56">
        <f>VLOOKUP(D269,'[1]Resumen Giros 2017'!B$6:G$920,6,0)</f>
        <v>0</v>
      </c>
      <c r="O269" s="56">
        <f>VLOOKUP(D269,'[1]Resumen Giros 2017'!B$6:H$920,7,0)</f>
        <v>9000000</v>
      </c>
      <c r="P269" s="56">
        <f>VLOOKUP(D269,'[1]Resumen Giros 2017'!B$6:I$920,8,0)</f>
        <v>0</v>
      </c>
      <c r="Q269" s="56">
        <f>VLOOKUP(D269,'[1]Resumen Giros 2017'!B$6:J$920,9,0)</f>
        <v>0</v>
      </c>
      <c r="R269" s="56">
        <f>VLOOKUP(D269,'[1]Resumen Giros 2017'!B$5:K$920,10,0)</f>
        <v>0</v>
      </c>
      <c r="S269" s="56"/>
      <c r="T269" s="56"/>
      <c r="U269" s="56"/>
      <c r="V269" s="56">
        <f t="shared" si="3"/>
        <v>13800000</v>
      </c>
      <c r="W269" s="56" t="s">
        <v>38</v>
      </c>
    </row>
    <row r="270" spans="1:23" x14ac:dyDescent="0.2">
      <c r="A270" s="52" t="s">
        <v>730</v>
      </c>
      <c r="B270" s="53" t="s">
        <v>35</v>
      </c>
      <c r="C270" s="54" t="s">
        <v>55</v>
      </c>
      <c r="D270" s="55">
        <v>8415171005</v>
      </c>
      <c r="E270" s="55" t="s">
        <v>56</v>
      </c>
      <c r="F270" s="56">
        <v>12000000</v>
      </c>
      <c r="G270" s="57">
        <v>1</v>
      </c>
      <c r="H270" s="56">
        <v>12000000</v>
      </c>
      <c r="I270" s="56">
        <v>0</v>
      </c>
      <c r="J270" s="56">
        <f>VLOOKUP(D270,'[1]Resumen Giros 2017'!B$6:C$920,2,0)</f>
        <v>0</v>
      </c>
      <c r="K270" s="56">
        <f>VLOOKUP(D270,'[1]Resumen Giros 2017'!B$6:D$920,3,0)</f>
        <v>0</v>
      </c>
      <c r="L270" s="56">
        <f>VLOOKUP(D270,'[1]Resumen Giros 2017'!B$6:E$920,4,0)</f>
        <v>12000000</v>
      </c>
      <c r="M270" s="56">
        <f>VLOOKUP(D270,'[1]Resumen Giros 2017'!B$6:F$920,5,0)</f>
        <v>0</v>
      </c>
      <c r="N270" s="56">
        <f>VLOOKUP(D270,'[1]Resumen Giros 2017'!B$6:G$920,6,0)</f>
        <v>0</v>
      </c>
      <c r="O270" s="56">
        <f>VLOOKUP(D270,'[1]Resumen Giros 2017'!B$6:H$920,7,0)</f>
        <v>0</v>
      </c>
      <c r="P270" s="56">
        <f>VLOOKUP(D270,'[1]Resumen Giros 2017'!B$6:I$920,8,0)</f>
        <v>0</v>
      </c>
      <c r="Q270" s="56">
        <f>VLOOKUP(D270,'[1]Resumen Giros 2017'!B$6:J$920,9,0)</f>
        <v>0</v>
      </c>
      <c r="R270" s="56">
        <f>VLOOKUP(D270,'[1]Resumen Giros 2017'!B$5:K$920,10,0)</f>
        <v>0</v>
      </c>
      <c r="S270" s="56"/>
      <c r="T270" s="56"/>
      <c r="U270" s="56"/>
      <c r="V270" s="56">
        <f t="shared" si="3"/>
        <v>12000000</v>
      </c>
      <c r="W270" s="56" t="s">
        <v>38</v>
      </c>
    </row>
    <row r="271" spans="1:23" x14ac:dyDescent="0.2">
      <c r="A271" s="52" t="s">
        <v>730</v>
      </c>
      <c r="B271" s="53" t="s">
        <v>57</v>
      </c>
      <c r="C271" s="54" t="s">
        <v>58</v>
      </c>
      <c r="D271" s="55">
        <v>6302171003</v>
      </c>
      <c r="E271" s="55" t="s">
        <v>59</v>
      </c>
      <c r="F271" s="56">
        <v>6000000</v>
      </c>
      <c r="G271" s="57">
        <v>1</v>
      </c>
      <c r="H271" s="56">
        <v>6000000</v>
      </c>
      <c r="I271" s="56">
        <v>0</v>
      </c>
      <c r="J271" s="56">
        <f>VLOOKUP(D271,'[1]Resumen Giros 2017'!B$6:C$920,2,0)</f>
        <v>0</v>
      </c>
      <c r="K271" s="56">
        <f>VLOOKUP(D271,'[1]Resumen Giros 2017'!B$6:D$920,3,0)</f>
        <v>6000000</v>
      </c>
      <c r="L271" s="56">
        <f>VLOOKUP(D271,'[1]Resumen Giros 2017'!B$6:E$920,4,0)</f>
        <v>0</v>
      </c>
      <c r="M271" s="56">
        <f>VLOOKUP(D271,'[1]Resumen Giros 2017'!B$6:F$920,5,0)</f>
        <v>0</v>
      </c>
      <c r="N271" s="56">
        <f>VLOOKUP(D271,'[1]Resumen Giros 2017'!B$6:G$920,6,0)</f>
        <v>0</v>
      </c>
      <c r="O271" s="56">
        <f>VLOOKUP(D271,'[1]Resumen Giros 2017'!B$6:H$920,7,0)</f>
        <v>0</v>
      </c>
      <c r="P271" s="56">
        <f>VLOOKUP(D271,'[1]Resumen Giros 2017'!B$6:I$920,8,0)</f>
        <v>0</v>
      </c>
      <c r="Q271" s="56">
        <f>VLOOKUP(D271,'[1]Resumen Giros 2017'!B$6:J$920,9,0)</f>
        <v>0</v>
      </c>
      <c r="R271" s="56">
        <f>VLOOKUP(D271,'[1]Resumen Giros 2017'!B$5:K$920,10,0)</f>
        <v>0</v>
      </c>
      <c r="S271" s="56"/>
      <c r="T271" s="56"/>
      <c r="U271" s="56"/>
      <c r="V271" s="56">
        <f t="shared" si="3"/>
        <v>6000000</v>
      </c>
      <c r="W271" s="56" t="s">
        <v>38</v>
      </c>
    </row>
    <row r="272" spans="1:23" x14ac:dyDescent="0.2">
      <c r="A272" s="52" t="s">
        <v>730</v>
      </c>
      <c r="B272" s="53" t="s">
        <v>57</v>
      </c>
      <c r="C272" s="54" t="s">
        <v>60</v>
      </c>
      <c r="D272" s="55">
        <v>6202171003</v>
      </c>
      <c r="E272" s="55" t="s">
        <v>61</v>
      </c>
      <c r="F272" s="56">
        <v>13500000</v>
      </c>
      <c r="G272" s="57">
        <v>0.55555555555555558</v>
      </c>
      <c r="H272" s="56">
        <v>12300000</v>
      </c>
      <c r="I272" s="56">
        <v>0</v>
      </c>
      <c r="J272" s="56">
        <f>VLOOKUP(D272,'[1]Resumen Giros 2017'!B$6:C$920,2,0)</f>
        <v>0</v>
      </c>
      <c r="K272" s="56">
        <f>VLOOKUP(D272,'[1]Resumen Giros 2017'!B$6:D$920,3,0)</f>
        <v>7500000</v>
      </c>
      <c r="L272" s="56">
        <f>VLOOKUP(D272,'[1]Resumen Giros 2017'!B$6:E$920,4,0)</f>
        <v>0</v>
      </c>
      <c r="M272" s="56">
        <f>VLOOKUP(D272,'[1]Resumen Giros 2017'!B$6:F$920,5,0)</f>
        <v>0</v>
      </c>
      <c r="N272" s="56">
        <f>VLOOKUP(D272,'[1]Resumen Giros 2017'!B$6:G$920,6,0)</f>
        <v>0</v>
      </c>
      <c r="O272" s="56">
        <f>VLOOKUP(D272,'[1]Resumen Giros 2017'!B$6:H$920,7,0)</f>
        <v>0</v>
      </c>
      <c r="P272" s="56">
        <f>VLOOKUP(D272,'[1]Resumen Giros 2017'!B$6:I$920,8,0)</f>
        <v>0</v>
      </c>
      <c r="Q272" s="56">
        <f>VLOOKUP(D272,'[1]Resumen Giros 2017'!B$6:J$920,9,0)</f>
        <v>0</v>
      </c>
      <c r="R272" s="56">
        <f>VLOOKUP(D272,'[1]Resumen Giros 2017'!B$5:K$920,10,0)</f>
        <v>0</v>
      </c>
      <c r="S272" s="56"/>
      <c r="T272" s="56"/>
      <c r="U272" s="56"/>
      <c r="V272" s="56">
        <f t="shared" si="3"/>
        <v>7500000</v>
      </c>
      <c r="W272" s="56" t="s">
        <v>38</v>
      </c>
    </row>
    <row r="273" spans="1:23" x14ac:dyDescent="0.2">
      <c r="A273" s="52" t="s">
        <v>730</v>
      </c>
      <c r="B273" s="53" t="s">
        <v>57</v>
      </c>
      <c r="C273" s="54" t="s">
        <v>62</v>
      </c>
      <c r="D273" s="55">
        <v>6309170701</v>
      </c>
      <c r="E273" s="55" t="s">
        <v>63</v>
      </c>
      <c r="F273" s="56">
        <v>173211155</v>
      </c>
      <c r="G273" s="57">
        <v>1</v>
      </c>
      <c r="H273" s="56">
        <v>173211155</v>
      </c>
      <c r="I273" s="56">
        <v>0</v>
      </c>
      <c r="J273" s="56">
        <f>VLOOKUP(D273,'[1]Resumen Giros 2017'!B$6:C$920,2,0)</f>
        <v>0</v>
      </c>
      <c r="K273" s="56">
        <f>VLOOKUP(D273,'[1]Resumen Giros 2017'!B$6:D$920,3,0)</f>
        <v>173211155</v>
      </c>
      <c r="L273" s="56">
        <f>VLOOKUP(D273,'[1]Resumen Giros 2017'!B$6:E$920,4,0)</f>
        <v>0</v>
      </c>
      <c r="M273" s="56">
        <f>VLOOKUP(D273,'[1]Resumen Giros 2017'!B$6:F$920,5,0)</f>
        <v>0</v>
      </c>
      <c r="N273" s="56">
        <f>VLOOKUP(D273,'[1]Resumen Giros 2017'!B$6:G$920,6,0)</f>
        <v>0</v>
      </c>
      <c r="O273" s="56">
        <f>VLOOKUP(D273,'[1]Resumen Giros 2017'!B$6:H$920,7,0)</f>
        <v>0</v>
      </c>
      <c r="P273" s="56">
        <f>VLOOKUP(D273,'[1]Resumen Giros 2017'!B$6:I$920,8,0)</f>
        <v>0</v>
      </c>
      <c r="Q273" s="56">
        <f>VLOOKUP(D273,'[1]Resumen Giros 2017'!B$6:J$920,9,0)</f>
        <v>0</v>
      </c>
      <c r="R273" s="56">
        <f>VLOOKUP(D273,'[1]Resumen Giros 2017'!B$5:K$920,10,0)</f>
        <v>0</v>
      </c>
      <c r="S273" s="56"/>
      <c r="T273" s="56"/>
      <c r="U273" s="56"/>
      <c r="V273" s="56">
        <f t="shared" si="3"/>
        <v>173211155</v>
      </c>
      <c r="W273" s="56" t="s">
        <v>38</v>
      </c>
    </row>
    <row r="274" spans="1:23" x14ac:dyDescent="0.2">
      <c r="A274" s="52" t="s">
        <v>730</v>
      </c>
      <c r="B274" s="53" t="s">
        <v>42</v>
      </c>
      <c r="C274" s="54" t="s">
        <v>64</v>
      </c>
      <c r="D274" s="55">
        <v>7103171005</v>
      </c>
      <c r="E274" s="55" t="s">
        <v>65</v>
      </c>
      <c r="F274" s="56">
        <v>9000000</v>
      </c>
      <c r="G274" s="57">
        <v>1</v>
      </c>
      <c r="H274" s="56">
        <v>9000000</v>
      </c>
      <c r="I274" s="56">
        <v>0</v>
      </c>
      <c r="J274" s="56">
        <f>VLOOKUP(D274,'[1]Resumen Giros 2017'!B$6:C$920,2,0)</f>
        <v>0</v>
      </c>
      <c r="K274" s="56">
        <f>VLOOKUP(D274,'[1]Resumen Giros 2017'!B$6:D$920,3,0)</f>
        <v>0</v>
      </c>
      <c r="L274" s="56">
        <f>VLOOKUP(D274,'[1]Resumen Giros 2017'!B$6:E$920,4,0)</f>
        <v>9000000</v>
      </c>
      <c r="M274" s="56">
        <f>VLOOKUP(D274,'[1]Resumen Giros 2017'!B$6:F$920,5,0)</f>
        <v>0</v>
      </c>
      <c r="N274" s="56">
        <f>VLOOKUP(D274,'[1]Resumen Giros 2017'!B$6:G$920,6,0)</f>
        <v>0</v>
      </c>
      <c r="O274" s="56">
        <f>VLOOKUP(D274,'[1]Resumen Giros 2017'!B$6:H$920,7,0)</f>
        <v>0</v>
      </c>
      <c r="P274" s="56">
        <f>VLOOKUP(D274,'[1]Resumen Giros 2017'!B$6:I$920,8,0)</f>
        <v>0</v>
      </c>
      <c r="Q274" s="56">
        <f>VLOOKUP(D274,'[1]Resumen Giros 2017'!B$6:J$920,9,0)</f>
        <v>0</v>
      </c>
      <c r="R274" s="56">
        <f>VLOOKUP(D274,'[1]Resumen Giros 2017'!B$5:K$920,10,0)</f>
        <v>0</v>
      </c>
      <c r="S274" s="56"/>
      <c r="T274" s="56"/>
      <c r="U274" s="56"/>
      <c r="V274" s="56">
        <f t="shared" si="3"/>
        <v>9000000</v>
      </c>
      <c r="W274" s="56" t="s">
        <v>38</v>
      </c>
    </row>
    <row r="275" spans="1:23" x14ac:dyDescent="0.2">
      <c r="A275" s="52" t="s">
        <v>730</v>
      </c>
      <c r="B275" s="53" t="s">
        <v>42</v>
      </c>
      <c r="C275" s="54" t="s">
        <v>49</v>
      </c>
      <c r="D275" s="55">
        <v>7102171003</v>
      </c>
      <c r="E275" s="55" t="s">
        <v>66</v>
      </c>
      <c r="F275" s="56">
        <v>16000000</v>
      </c>
      <c r="G275" s="57">
        <v>1</v>
      </c>
      <c r="H275" s="56">
        <v>16000000</v>
      </c>
      <c r="I275" s="56">
        <v>0</v>
      </c>
      <c r="J275" s="56">
        <f>VLOOKUP(D275,'[1]Resumen Giros 2017'!B$6:C$920,2,0)</f>
        <v>0</v>
      </c>
      <c r="K275" s="56">
        <f>VLOOKUP(D275,'[1]Resumen Giros 2017'!B$6:D$920,3,0)</f>
        <v>0</v>
      </c>
      <c r="L275" s="56">
        <f>VLOOKUP(D275,'[1]Resumen Giros 2017'!B$6:E$920,4,0)</f>
        <v>0</v>
      </c>
      <c r="M275" s="56">
        <f>VLOOKUP(D275,'[1]Resumen Giros 2017'!B$6:F$920,5,0)</f>
        <v>16000000</v>
      </c>
      <c r="N275" s="56">
        <f>VLOOKUP(D275,'[1]Resumen Giros 2017'!B$6:G$920,6,0)</f>
        <v>0</v>
      </c>
      <c r="O275" s="56">
        <f>VLOOKUP(D275,'[1]Resumen Giros 2017'!B$6:H$920,7,0)</f>
        <v>0</v>
      </c>
      <c r="P275" s="56">
        <f>VLOOKUP(D275,'[1]Resumen Giros 2017'!B$6:I$920,8,0)</f>
        <v>0</v>
      </c>
      <c r="Q275" s="56">
        <f>VLOOKUP(D275,'[1]Resumen Giros 2017'!B$6:J$920,9,0)</f>
        <v>0</v>
      </c>
      <c r="R275" s="56">
        <f>VLOOKUP(D275,'[1]Resumen Giros 2017'!B$5:K$920,10,0)</f>
        <v>0</v>
      </c>
      <c r="S275" s="56"/>
      <c r="T275" s="56"/>
      <c r="U275" s="56"/>
      <c r="V275" s="56">
        <f t="shared" si="3"/>
        <v>16000000</v>
      </c>
      <c r="W275" s="56" t="s">
        <v>38</v>
      </c>
    </row>
    <row r="276" spans="1:23" x14ac:dyDescent="0.2">
      <c r="A276" s="52" t="s">
        <v>730</v>
      </c>
      <c r="B276" s="53" t="s">
        <v>42</v>
      </c>
      <c r="C276" s="54" t="s">
        <v>43</v>
      </c>
      <c r="D276" s="55">
        <v>7104171003</v>
      </c>
      <c r="E276" s="55" t="s">
        <v>67</v>
      </c>
      <c r="F276" s="56">
        <v>7800000</v>
      </c>
      <c r="G276" s="57">
        <v>0.5</v>
      </c>
      <c r="H276" s="56">
        <v>7800000</v>
      </c>
      <c r="I276" s="56">
        <v>0</v>
      </c>
      <c r="J276" s="56">
        <f>VLOOKUP(D276,'[1]Resumen Giros 2017'!B$6:C$920,2,0)</f>
        <v>0</v>
      </c>
      <c r="K276" s="56">
        <f>VLOOKUP(D276,'[1]Resumen Giros 2017'!B$6:D$920,3,0)</f>
        <v>0</v>
      </c>
      <c r="L276" s="56">
        <f>VLOOKUP(D276,'[1]Resumen Giros 2017'!B$6:E$920,4,0)</f>
        <v>0</v>
      </c>
      <c r="M276" s="56">
        <f>VLOOKUP(D276,'[1]Resumen Giros 2017'!B$6:F$920,5,0)</f>
        <v>0</v>
      </c>
      <c r="N276" s="56">
        <f>VLOOKUP(D276,'[1]Resumen Giros 2017'!B$6:G$920,6,0)</f>
        <v>3900000</v>
      </c>
      <c r="O276" s="56">
        <f>VLOOKUP(D276,'[1]Resumen Giros 2017'!B$6:H$920,7,0)</f>
        <v>0</v>
      </c>
      <c r="P276" s="56">
        <f>VLOOKUP(D276,'[1]Resumen Giros 2017'!B$6:I$920,8,0)</f>
        <v>0</v>
      </c>
      <c r="Q276" s="56">
        <f>VLOOKUP(D276,'[1]Resumen Giros 2017'!B$6:J$920,9,0)</f>
        <v>0</v>
      </c>
      <c r="R276" s="56">
        <f>VLOOKUP(D276,'[1]Resumen Giros 2017'!B$5:K$920,10,0)</f>
        <v>0</v>
      </c>
      <c r="S276" s="56"/>
      <c r="T276" s="56"/>
      <c r="U276" s="56"/>
      <c r="V276" s="56">
        <f t="shared" si="3"/>
        <v>3900000</v>
      </c>
      <c r="W276" s="56" t="s">
        <v>38</v>
      </c>
    </row>
    <row r="277" spans="1:23" x14ac:dyDescent="0.2">
      <c r="A277" s="52" t="s">
        <v>730</v>
      </c>
      <c r="B277" s="53">
        <v>10</v>
      </c>
      <c r="C277" s="54" t="s">
        <v>68</v>
      </c>
      <c r="D277" s="55">
        <v>10402161008</v>
      </c>
      <c r="E277" s="55" t="s">
        <v>69</v>
      </c>
      <c r="F277" s="56">
        <v>21600000</v>
      </c>
      <c r="G277" s="57">
        <v>0.5</v>
      </c>
      <c r="H277" s="56">
        <v>10800000</v>
      </c>
      <c r="I277" s="56">
        <v>0</v>
      </c>
      <c r="J277" s="56">
        <f>VLOOKUP(D277,'[1]Resumen Giros 2017'!B$6:C$920,2,0)</f>
        <v>0</v>
      </c>
      <c r="K277" s="56">
        <f>VLOOKUP(D277,'[1]Resumen Giros 2017'!B$6:D$920,3,0)</f>
        <v>0</v>
      </c>
      <c r="L277" s="56">
        <f>VLOOKUP(D277,'[1]Resumen Giros 2017'!B$6:E$920,4,0)</f>
        <v>0</v>
      </c>
      <c r="M277" s="56">
        <f>VLOOKUP(D277,'[1]Resumen Giros 2017'!B$6:F$920,5,0)</f>
        <v>0</v>
      </c>
      <c r="N277" s="56">
        <f>VLOOKUP(D277,'[1]Resumen Giros 2017'!B$6:G$920,6,0)</f>
        <v>10800000</v>
      </c>
      <c r="O277" s="56">
        <f>VLOOKUP(D277,'[1]Resumen Giros 2017'!B$6:H$920,7,0)</f>
        <v>0</v>
      </c>
      <c r="P277" s="56">
        <f>VLOOKUP(D277,'[1]Resumen Giros 2017'!B$6:I$920,8,0)</f>
        <v>0</v>
      </c>
      <c r="Q277" s="56">
        <f>VLOOKUP(D277,'[1]Resumen Giros 2017'!B$6:J$920,9,0)</f>
        <v>0</v>
      </c>
      <c r="R277" s="56">
        <f>VLOOKUP(D277,'[1]Resumen Giros 2017'!B$5:K$920,10,0)</f>
        <v>0</v>
      </c>
      <c r="S277" s="56"/>
      <c r="T277" s="56"/>
      <c r="U277" s="56"/>
      <c r="V277" s="56">
        <f t="shared" si="3"/>
        <v>10800000</v>
      </c>
      <c r="W277" s="56" t="s">
        <v>38</v>
      </c>
    </row>
    <row r="278" spans="1:23" x14ac:dyDescent="0.2">
      <c r="A278" s="52" t="s">
        <v>730</v>
      </c>
      <c r="B278" s="53" t="s">
        <v>42</v>
      </c>
      <c r="C278" s="54" t="s">
        <v>70</v>
      </c>
      <c r="D278" s="55">
        <v>7401151004</v>
      </c>
      <c r="E278" s="55" t="s">
        <v>71</v>
      </c>
      <c r="F278" s="56">
        <v>19200000</v>
      </c>
      <c r="G278" s="57">
        <v>0.5</v>
      </c>
      <c r="H278" s="56">
        <v>9600000</v>
      </c>
      <c r="I278" s="56">
        <v>0</v>
      </c>
      <c r="J278" s="56">
        <f>VLOOKUP(D278,'[1]Resumen Giros 2017'!B$6:C$920,2,0)</f>
        <v>0</v>
      </c>
      <c r="K278" s="56">
        <f>VLOOKUP(D278,'[1]Resumen Giros 2017'!B$6:D$920,3,0)</f>
        <v>0</v>
      </c>
      <c r="L278" s="56">
        <f>VLOOKUP(D278,'[1]Resumen Giros 2017'!B$6:E$920,4,0)</f>
        <v>0</v>
      </c>
      <c r="M278" s="56">
        <f>VLOOKUP(D278,'[1]Resumen Giros 2017'!B$6:F$920,5,0)</f>
        <v>0</v>
      </c>
      <c r="N278" s="56">
        <f>VLOOKUP(D278,'[1]Resumen Giros 2017'!B$6:G$920,6,0)</f>
        <v>0</v>
      </c>
      <c r="O278" s="56">
        <f>VLOOKUP(D278,'[1]Resumen Giros 2017'!B$6:H$920,7,0)</f>
        <v>0</v>
      </c>
      <c r="P278" s="56">
        <f>VLOOKUP(D278,'[1]Resumen Giros 2017'!B$6:I$920,8,0)</f>
        <v>9600000</v>
      </c>
      <c r="Q278" s="56">
        <f>VLOOKUP(D278,'[1]Resumen Giros 2017'!B$6:J$920,9,0)</f>
        <v>0</v>
      </c>
      <c r="R278" s="56">
        <f>VLOOKUP(D278,'[1]Resumen Giros 2017'!B$5:K$920,10,0)</f>
        <v>0</v>
      </c>
      <c r="S278" s="56"/>
      <c r="T278" s="56"/>
      <c r="U278" s="56"/>
      <c r="V278" s="56">
        <f t="shared" si="3"/>
        <v>9600000</v>
      </c>
      <c r="W278" s="56" t="s">
        <v>38</v>
      </c>
    </row>
    <row r="279" spans="1:23" x14ac:dyDescent="0.2">
      <c r="A279" s="52" t="s">
        <v>730</v>
      </c>
      <c r="B279" s="53" t="s">
        <v>72</v>
      </c>
      <c r="C279" s="54" t="s">
        <v>73</v>
      </c>
      <c r="D279" s="55">
        <v>4301130705</v>
      </c>
      <c r="E279" s="55" t="s">
        <v>74</v>
      </c>
      <c r="F279" s="56">
        <v>174482233</v>
      </c>
      <c r="G279" s="57">
        <v>0.4999999971343787</v>
      </c>
      <c r="H279" s="56">
        <v>87241116</v>
      </c>
      <c r="I279" s="56">
        <v>0</v>
      </c>
      <c r="J279" s="56">
        <f>VLOOKUP(D279,'[1]Resumen Giros 2017'!B$6:C$920,2,0)</f>
        <v>0</v>
      </c>
      <c r="K279" s="56">
        <f>VLOOKUP(D279,'[1]Resumen Giros 2017'!B$6:D$920,3,0)</f>
        <v>0</v>
      </c>
      <c r="L279" s="56">
        <f>VLOOKUP(D279,'[1]Resumen Giros 2017'!B$6:E$920,4,0)</f>
        <v>0</v>
      </c>
      <c r="M279" s="56">
        <f>VLOOKUP(D279,'[1]Resumen Giros 2017'!B$6:F$920,5,0)</f>
        <v>0</v>
      </c>
      <c r="N279" s="56">
        <f>VLOOKUP(D279,'[1]Resumen Giros 2017'!B$6:G$920,6,0)</f>
        <v>0</v>
      </c>
      <c r="O279" s="56">
        <f>VLOOKUP(D279,'[1]Resumen Giros 2017'!B$6:H$920,7,0)</f>
        <v>0</v>
      </c>
      <c r="P279" s="56">
        <f>VLOOKUP(D279,'[1]Resumen Giros 2017'!B$6:I$920,8,0)</f>
        <v>0</v>
      </c>
      <c r="Q279" s="56">
        <f>VLOOKUP(D279,'[1]Resumen Giros 2017'!B$6:J$920,9,0)</f>
        <v>0</v>
      </c>
      <c r="R279" s="56">
        <f>VLOOKUP(D279,'[1]Resumen Giros 2017'!B$5:K$920,10,0)</f>
        <v>87241116</v>
      </c>
      <c r="S279" s="56"/>
      <c r="T279" s="56"/>
      <c r="U279" s="56"/>
      <c r="V279" s="56">
        <f t="shared" si="3"/>
        <v>87241116</v>
      </c>
      <c r="W279" s="56" t="s">
        <v>38</v>
      </c>
    </row>
    <row r="280" spans="1:23" x14ac:dyDescent="0.2">
      <c r="A280" s="52" t="s">
        <v>730</v>
      </c>
      <c r="B280" s="53">
        <v>13</v>
      </c>
      <c r="C280" s="54" t="s">
        <v>75</v>
      </c>
      <c r="D280" s="55">
        <v>13122161001</v>
      </c>
      <c r="E280" s="55" t="s">
        <v>76</v>
      </c>
      <c r="F280" s="56">
        <v>69000000</v>
      </c>
      <c r="G280" s="57">
        <v>0.8</v>
      </c>
      <c r="H280" s="56">
        <v>55200000</v>
      </c>
      <c r="I280" s="56">
        <v>0</v>
      </c>
      <c r="J280" s="56">
        <f>VLOOKUP(D280,'[1]Resumen Giros 2017'!B$6:C$920,2,0)</f>
        <v>0</v>
      </c>
      <c r="K280" s="56">
        <f>VLOOKUP(D280,'[1]Resumen Giros 2017'!B$6:D$920,3,0)</f>
        <v>0</v>
      </c>
      <c r="L280" s="56">
        <f>VLOOKUP(D280,'[1]Resumen Giros 2017'!B$6:E$920,4,0)</f>
        <v>0</v>
      </c>
      <c r="M280" s="56">
        <f>VLOOKUP(D280,'[1]Resumen Giros 2017'!B$6:F$920,5,0)</f>
        <v>0</v>
      </c>
      <c r="N280" s="56">
        <f>VLOOKUP(D280,'[1]Resumen Giros 2017'!B$6:G$920,6,0)</f>
        <v>0</v>
      </c>
      <c r="O280" s="56">
        <f>VLOOKUP(D280,'[1]Resumen Giros 2017'!B$6:H$920,7,0)</f>
        <v>0</v>
      </c>
      <c r="P280" s="56">
        <f>VLOOKUP(D280,'[1]Resumen Giros 2017'!B$6:I$920,8,0)</f>
        <v>0</v>
      </c>
      <c r="Q280" s="56">
        <f>VLOOKUP(D280,'[1]Resumen Giros 2017'!B$6:J$920,9,0)</f>
        <v>55200000</v>
      </c>
      <c r="R280" s="56">
        <f>VLOOKUP(D280,'[1]Resumen Giros 2017'!B$5:K$920,10,0)</f>
        <v>0</v>
      </c>
      <c r="S280" s="56"/>
      <c r="T280" s="56"/>
      <c r="U280" s="56"/>
      <c r="V280" s="56">
        <f t="shared" si="3"/>
        <v>55200000</v>
      </c>
      <c r="W280" s="56" t="s">
        <v>38</v>
      </c>
    </row>
    <row r="281" spans="1:23" x14ac:dyDescent="0.2">
      <c r="A281" s="52" t="s">
        <v>730</v>
      </c>
      <c r="B281" s="53" t="s">
        <v>77</v>
      </c>
      <c r="C281" s="54" t="s">
        <v>78</v>
      </c>
      <c r="D281" s="55">
        <v>1401160702</v>
      </c>
      <c r="E281" s="55" t="s">
        <v>79</v>
      </c>
      <c r="F281" s="56">
        <v>59796759</v>
      </c>
      <c r="G281" s="57">
        <v>0.40000000668932573</v>
      </c>
      <c r="H281" s="56">
        <v>59796759</v>
      </c>
      <c r="I281" s="56">
        <v>0</v>
      </c>
      <c r="J281" s="56">
        <f>VLOOKUP(D281,'[1]Resumen Giros 2017'!B$6:C$920,2,0)</f>
        <v>0</v>
      </c>
      <c r="K281" s="56">
        <f>VLOOKUP(D281,'[1]Resumen Giros 2017'!B$6:D$920,3,0)</f>
        <v>0</v>
      </c>
      <c r="L281" s="56">
        <f>VLOOKUP(D281,'[1]Resumen Giros 2017'!B$6:E$920,4,0)</f>
        <v>23918704</v>
      </c>
      <c r="M281" s="56">
        <f>VLOOKUP(D281,'[1]Resumen Giros 2017'!B$6:F$920,5,0)</f>
        <v>0</v>
      </c>
      <c r="N281" s="56">
        <f>VLOOKUP(D281,'[1]Resumen Giros 2017'!B$6:G$920,6,0)</f>
        <v>0</v>
      </c>
      <c r="O281" s="56">
        <f>VLOOKUP(D281,'[1]Resumen Giros 2017'!B$6:H$920,7,0)</f>
        <v>0</v>
      </c>
      <c r="P281" s="56">
        <f>VLOOKUP(D281,'[1]Resumen Giros 2017'!B$6:I$920,8,0)</f>
        <v>0</v>
      </c>
      <c r="Q281" s="56">
        <f>VLOOKUP(D281,'[1]Resumen Giros 2017'!B$6:J$920,9,0)</f>
        <v>0</v>
      </c>
      <c r="R281" s="56">
        <f>VLOOKUP(D281,'[1]Resumen Giros 2017'!B$5:K$920,10,0)</f>
        <v>0</v>
      </c>
      <c r="S281" s="56"/>
      <c r="T281" s="56"/>
      <c r="U281" s="56"/>
      <c r="V281" s="56">
        <f t="shared" si="3"/>
        <v>23918704</v>
      </c>
      <c r="W281" s="56" t="s">
        <v>38</v>
      </c>
    </row>
    <row r="282" spans="1:23" x14ac:dyDescent="0.2">
      <c r="A282" s="52" t="s">
        <v>730</v>
      </c>
      <c r="B282" s="53" t="s">
        <v>80</v>
      </c>
      <c r="C282" s="54" t="s">
        <v>81</v>
      </c>
      <c r="D282" s="55">
        <v>5801170901</v>
      </c>
      <c r="E282" s="55" t="s">
        <v>82</v>
      </c>
      <c r="F282" s="56">
        <v>29890000</v>
      </c>
      <c r="G282" s="57">
        <v>0.31047172967547676</v>
      </c>
      <c r="H282" s="56">
        <v>26901000</v>
      </c>
      <c r="I282" s="56">
        <v>0</v>
      </c>
      <c r="J282" s="56">
        <f>VLOOKUP(D282,'[1]Resumen Giros 2017'!B$6:C$920,2,0)</f>
        <v>0</v>
      </c>
      <c r="K282" s="56">
        <f>VLOOKUP(D282,'[1]Resumen Giros 2017'!B$6:D$920,3,0)</f>
        <v>0</v>
      </c>
      <c r="L282" s="56">
        <f>VLOOKUP(D282,'[1]Resumen Giros 2017'!B$6:E$920,4,0)</f>
        <v>0</v>
      </c>
      <c r="M282" s="56">
        <f>VLOOKUP(D282,'[1]Resumen Giros 2017'!B$6:F$920,5,0)</f>
        <v>0</v>
      </c>
      <c r="N282" s="56">
        <f>VLOOKUP(D282,'[1]Resumen Giros 2017'!B$6:G$920,6,0)</f>
        <v>0</v>
      </c>
      <c r="O282" s="56">
        <f>VLOOKUP(D282,'[1]Resumen Giros 2017'!B$6:H$920,7,0)</f>
        <v>9280000</v>
      </c>
      <c r="P282" s="56">
        <f>VLOOKUP(D282,'[1]Resumen Giros 2017'!B$6:I$920,8,0)</f>
        <v>0</v>
      </c>
      <c r="Q282" s="56">
        <f>VLOOKUP(D282,'[1]Resumen Giros 2017'!B$6:J$920,9,0)</f>
        <v>0</v>
      </c>
      <c r="R282" s="56">
        <f>VLOOKUP(D282,'[1]Resumen Giros 2017'!B$5:K$920,10,0)</f>
        <v>0</v>
      </c>
      <c r="S282" s="56"/>
      <c r="T282" s="56"/>
      <c r="U282" s="56"/>
      <c r="V282" s="56">
        <f t="shared" si="3"/>
        <v>9280000</v>
      </c>
      <c r="W282" s="56" t="s">
        <v>38</v>
      </c>
    </row>
    <row r="283" spans="1:23" x14ac:dyDescent="0.2">
      <c r="A283" s="52" t="s">
        <v>730</v>
      </c>
      <c r="B283" s="53" t="s">
        <v>72</v>
      </c>
      <c r="C283" s="54" t="s">
        <v>83</v>
      </c>
      <c r="D283" s="55">
        <v>4304161004</v>
      </c>
      <c r="E283" s="55" t="s">
        <v>84</v>
      </c>
      <c r="F283" s="56">
        <v>51600000</v>
      </c>
      <c r="G283" s="57">
        <v>0.5</v>
      </c>
      <c r="H283" s="56">
        <v>25800000</v>
      </c>
      <c r="I283" s="56">
        <v>0</v>
      </c>
      <c r="J283" s="56">
        <f>VLOOKUP(D283,'[1]Resumen Giros 2017'!B$6:C$920,2,0)</f>
        <v>0</v>
      </c>
      <c r="K283" s="56">
        <f>VLOOKUP(D283,'[1]Resumen Giros 2017'!B$6:D$920,3,0)</f>
        <v>0</v>
      </c>
      <c r="L283" s="56">
        <f>VLOOKUP(D283,'[1]Resumen Giros 2017'!B$6:E$920,4,0)</f>
        <v>0</v>
      </c>
      <c r="M283" s="56">
        <f>VLOOKUP(D283,'[1]Resumen Giros 2017'!B$6:F$920,5,0)</f>
        <v>21500000</v>
      </c>
      <c r="N283" s="56">
        <f>VLOOKUP(D283,'[1]Resumen Giros 2017'!B$6:G$920,6,0)</f>
        <v>0</v>
      </c>
      <c r="O283" s="56">
        <f>VLOOKUP(D283,'[1]Resumen Giros 2017'!B$6:H$920,7,0)</f>
        <v>0</v>
      </c>
      <c r="P283" s="56">
        <f>VLOOKUP(D283,'[1]Resumen Giros 2017'!B$6:I$920,8,0)</f>
        <v>0</v>
      </c>
      <c r="Q283" s="56">
        <f>VLOOKUP(D283,'[1]Resumen Giros 2017'!B$6:J$920,9,0)</f>
        <v>0</v>
      </c>
      <c r="R283" s="56">
        <f>VLOOKUP(D283,'[1]Resumen Giros 2017'!B$5:K$920,10,0)</f>
        <v>4300000</v>
      </c>
      <c r="S283" s="56"/>
      <c r="T283" s="56"/>
      <c r="U283" s="56"/>
      <c r="V283" s="56">
        <f t="shared" ref="V283:V346" si="4">SUM(J283:U283)</f>
        <v>25800000</v>
      </c>
      <c r="W283" s="56" t="s">
        <v>38</v>
      </c>
    </row>
    <row r="284" spans="1:23" x14ac:dyDescent="0.2">
      <c r="A284" s="52" t="s">
        <v>730</v>
      </c>
      <c r="B284" s="53">
        <v>10</v>
      </c>
      <c r="C284" s="54" t="s">
        <v>85</v>
      </c>
      <c r="D284" s="55">
        <v>10303161017</v>
      </c>
      <c r="E284" s="55" t="s">
        <v>86</v>
      </c>
      <c r="F284" s="56">
        <v>26400000</v>
      </c>
      <c r="G284" s="57">
        <v>0.17209594696969696</v>
      </c>
      <c r="H284" s="56">
        <v>13200000</v>
      </c>
      <c r="I284" s="56">
        <v>0</v>
      </c>
      <c r="J284" s="56">
        <f>VLOOKUP(D284,'[1]Resumen Giros 2017'!B$6:C$920,2,0)</f>
        <v>0</v>
      </c>
      <c r="K284" s="56">
        <f>VLOOKUP(D284,'[1]Resumen Giros 2017'!B$6:D$920,3,0)</f>
        <v>0</v>
      </c>
      <c r="L284" s="56">
        <f>VLOOKUP(D284,'[1]Resumen Giros 2017'!B$6:E$920,4,0)</f>
        <v>0</v>
      </c>
      <c r="M284" s="56">
        <f>VLOOKUP(D284,'[1]Resumen Giros 2017'!B$6:F$920,5,0)</f>
        <v>0</v>
      </c>
      <c r="N284" s="56">
        <f>VLOOKUP(D284,'[1]Resumen Giros 2017'!B$6:G$920,6,0)</f>
        <v>0</v>
      </c>
      <c r="O284" s="56">
        <f>VLOOKUP(D284,'[1]Resumen Giros 2017'!B$6:H$920,7,0)</f>
        <v>4543333</v>
      </c>
      <c r="P284" s="56">
        <f>VLOOKUP(D284,'[1]Resumen Giros 2017'!B$6:I$920,8,0)</f>
        <v>0</v>
      </c>
      <c r="Q284" s="56">
        <f>VLOOKUP(D284,'[1]Resumen Giros 2017'!B$6:J$920,9,0)</f>
        <v>0</v>
      </c>
      <c r="R284" s="56">
        <f>VLOOKUP(D284,'[1]Resumen Giros 2017'!B$5:K$920,10,0)</f>
        <v>0</v>
      </c>
      <c r="S284" s="56"/>
      <c r="T284" s="56"/>
      <c r="U284" s="56"/>
      <c r="V284" s="56">
        <f t="shared" si="4"/>
        <v>4543333</v>
      </c>
      <c r="W284" s="56" t="s">
        <v>38</v>
      </c>
    </row>
    <row r="285" spans="1:23" x14ac:dyDescent="0.2">
      <c r="A285" s="52" t="s">
        <v>730</v>
      </c>
      <c r="B285" s="53">
        <v>10</v>
      </c>
      <c r="C285" s="54" t="s">
        <v>87</v>
      </c>
      <c r="D285" s="55">
        <v>10207160405</v>
      </c>
      <c r="E285" s="55" t="s">
        <v>88</v>
      </c>
      <c r="F285" s="56">
        <v>16964029</v>
      </c>
      <c r="G285" s="57">
        <v>0.50000002947413025</v>
      </c>
      <c r="H285" s="56">
        <v>16964029</v>
      </c>
      <c r="I285" s="56">
        <v>0</v>
      </c>
      <c r="J285" s="56">
        <f>VLOOKUP(D285,'[1]Resumen Giros 2017'!B$6:C$920,2,0)</f>
        <v>0</v>
      </c>
      <c r="K285" s="56">
        <f>VLOOKUP(D285,'[1]Resumen Giros 2017'!B$6:D$920,3,0)</f>
        <v>0</v>
      </c>
      <c r="L285" s="56">
        <f>VLOOKUP(D285,'[1]Resumen Giros 2017'!B$6:E$920,4,0)</f>
        <v>8482015</v>
      </c>
      <c r="M285" s="56">
        <f>VLOOKUP(D285,'[1]Resumen Giros 2017'!B$6:F$920,5,0)</f>
        <v>0</v>
      </c>
      <c r="N285" s="56">
        <f>VLOOKUP(D285,'[1]Resumen Giros 2017'!B$6:G$920,6,0)</f>
        <v>0</v>
      </c>
      <c r="O285" s="56">
        <f>VLOOKUP(D285,'[1]Resumen Giros 2017'!B$6:H$920,7,0)</f>
        <v>0</v>
      </c>
      <c r="P285" s="56">
        <f>VLOOKUP(D285,'[1]Resumen Giros 2017'!B$6:I$920,8,0)</f>
        <v>0</v>
      </c>
      <c r="Q285" s="56">
        <f>VLOOKUP(D285,'[1]Resumen Giros 2017'!B$6:J$920,9,0)</f>
        <v>0</v>
      </c>
      <c r="R285" s="56">
        <f>VLOOKUP(D285,'[1]Resumen Giros 2017'!B$5:K$920,10,0)</f>
        <v>0</v>
      </c>
      <c r="S285" s="56"/>
      <c r="T285" s="56"/>
      <c r="U285" s="56"/>
      <c r="V285" s="56">
        <f t="shared" si="4"/>
        <v>8482015</v>
      </c>
      <c r="W285" s="56" t="s">
        <v>38</v>
      </c>
    </row>
    <row r="286" spans="1:23" x14ac:dyDescent="0.2">
      <c r="A286" s="52" t="s">
        <v>730</v>
      </c>
      <c r="B286" s="53" t="s">
        <v>35</v>
      </c>
      <c r="C286" s="54" t="s">
        <v>89</v>
      </c>
      <c r="D286" s="55">
        <v>8413161004</v>
      </c>
      <c r="E286" s="55" t="s">
        <v>90</v>
      </c>
      <c r="F286" s="56">
        <v>43200000</v>
      </c>
      <c r="G286" s="57">
        <v>0.83333333333333337</v>
      </c>
      <c r="H286" s="56">
        <v>36000000</v>
      </c>
      <c r="I286" s="56">
        <v>0</v>
      </c>
      <c r="J286" s="56">
        <f>VLOOKUP(D286,'[1]Resumen Giros 2017'!B$6:C$920,2,0)</f>
        <v>0</v>
      </c>
      <c r="K286" s="56">
        <f>VLOOKUP(D286,'[1]Resumen Giros 2017'!B$6:D$920,3,0)</f>
        <v>0</v>
      </c>
      <c r="L286" s="56">
        <f>VLOOKUP(D286,'[1]Resumen Giros 2017'!B$6:E$920,4,0)</f>
        <v>21600000</v>
      </c>
      <c r="M286" s="56">
        <f>VLOOKUP(D286,'[1]Resumen Giros 2017'!B$6:F$920,5,0)</f>
        <v>0</v>
      </c>
      <c r="N286" s="56">
        <f>VLOOKUP(D286,'[1]Resumen Giros 2017'!B$6:G$920,6,0)</f>
        <v>0</v>
      </c>
      <c r="O286" s="56">
        <f>VLOOKUP(D286,'[1]Resumen Giros 2017'!B$6:H$920,7,0)</f>
        <v>0</v>
      </c>
      <c r="P286" s="56">
        <f>VLOOKUP(D286,'[1]Resumen Giros 2017'!B$6:I$920,8,0)</f>
        <v>0</v>
      </c>
      <c r="Q286" s="56">
        <f>VLOOKUP(D286,'[1]Resumen Giros 2017'!B$6:J$920,9,0)</f>
        <v>0</v>
      </c>
      <c r="R286" s="56">
        <f>VLOOKUP(D286,'[1]Resumen Giros 2017'!B$5:K$920,10,0)</f>
        <v>14400000</v>
      </c>
      <c r="S286" s="56"/>
      <c r="T286" s="56"/>
      <c r="U286" s="56"/>
      <c r="V286" s="56">
        <f t="shared" si="4"/>
        <v>36000000</v>
      </c>
      <c r="W286" s="56" t="s">
        <v>38</v>
      </c>
    </row>
    <row r="287" spans="1:23" x14ac:dyDescent="0.2">
      <c r="A287" s="52" t="s">
        <v>730</v>
      </c>
      <c r="B287" s="53" t="s">
        <v>57</v>
      </c>
      <c r="C287" s="54" t="s">
        <v>91</v>
      </c>
      <c r="D287" s="55">
        <v>6115160901</v>
      </c>
      <c r="E287" s="55" t="s">
        <v>92</v>
      </c>
      <c r="F287" s="56">
        <v>113613000</v>
      </c>
      <c r="G287" s="57">
        <v>0.11090280161601225</v>
      </c>
      <c r="H287" s="56">
        <v>56806500</v>
      </c>
      <c r="I287" s="56">
        <v>0</v>
      </c>
      <c r="J287" s="56">
        <f>VLOOKUP(D287,'[1]Resumen Giros 2017'!B$6:C$920,2,0)</f>
        <v>0</v>
      </c>
      <c r="K287" s="56">
        <f>VLOOKUP(D287,'[1]Resumen Giros 2017'!B$6:D$920,3,0)</f>
        <v>0</v>
      </c>
      <c r="L287" s="56">
        <f>VLOOKUP(D287,'[1]Resumen Giros 2017'!B$6:E$920,4,0)</f>
        <v>0</v>
      </c>
      <c r="M287" s="56">
        <f>VLOOKUP(D287,'[1]Resumen Giros 2017'!B$6:F$920,5,0)</f>
        <v>0</v>
      </c>
      <c r="N287" s="56">
        <f>VLOOKUP(D287,'[1]Resumen Giros 2017'!B$6:G$920,6,0)</f>
        <v>0</v>
      </c>
      <c r="O287" s="56">
        <f>VLOOKUP(D287,'[1]Resumen Giros 2017'!B$6:H$920,7,0)</f>
        <v>0</v>
      </c>
      <c r="P287" s="56">
        <f>VLOOKUP(D287,'[1]Resumen Giros 2017'!B$6:I$920,8,0)</f>
        <v>0</v>
      </c>
      <c r="Q287" s="56">
        <f>VLOOKUP(D287,'[1]Resumen Giros 2017'!B$6:J$920,9,0)</f>
        <v>12600000</v>
      </c>
      <c r="R287" s="56">
        <f>VLOOKUP(D287,'[1]Resumen Giros 2017'!B$5:K$920,10,0)</f>
        <v>0</v>
      </c>
      <c r="S287" s="56"/>
      <c r="T287" s="56"/>
      <c r="U287" s="56"/>
      <c r="V287" s="56">
        <f t="shared" si="4"/>
        <v>12600000</v>
      </c>
      <c r="W287" s="56" t="s">
        <v>38</v>
      </c>
    </row>
    <row r="288" spans="1:23" x14ac:dyDescent="0.2">
      <c r="A288" s="52" t="s">
        <v>730</v>
      </c>
      <c r="B288" s="53" t="s">
        <v>39</v>
      </c>
      <c r="C288" s="54" t="s">
        <v>93</v>
      </c>
      <c r="D288" s="55">
        <v>9119150724</v>
      </c>
      <c r="E288" s="55" t="s">
        <v>94</v>
      </c>
      <c r="F288" s="56">
        <v>206677234</v>
      </c>
      <c r="G288" s="57">
        <v>0.36000000367723134</v>
      </c>
      <c r="H288" s="56">
        <v>103338617</v>
      </c>
      <c r="I288" s="56">
        <v>0</v>
      </c>
      <c r="J288" s="56">
        <f>VLOOKUP(D288,'[1]Resumen Giros 2017'!B$6:C$920,2,0)</f>
        <v>0</v>
      </c>
      <c r="K288" s="56">
        <f>VLOOKUP(D288,'[1]Resumen Giros 2017'!B$6:D$920,3,0)</f>
        <v>0</v>
      </c>
      <c r="L288" s="56">
        <f>VLOOKUP(D288,'[1]Resumen Giros 2017'!B$6:E$920,4,0)</f>
        <v>0</v>
      </c>
      <c r="M288" s="56">
        <f>VLOOKUP(D288,'[1]Resumen Giros 2017'!B$6:F$920,5,0)</f>
        <v>0</v>
      </c>
      <c r="N288" s="56">
        <f>VLOOKUP(D288,'[1]Resumen Giros 2017'!B$6:G$920,6,0)</f>
        <v>0</v>
      </c>
      <c r="O288" s="56">
        <f>VLOOKUP(D288,'[1]Resumen Giros 2017'!B$6:H$920,7,0)</f>
        <v>0</v>
      </c>
      <c r="P288" s="56">
        <f>VLOOKUP(D288,'[1]Resumen Giros 2017'!B$6:I$920,8,0)</f>
        <v>74403805</v>
      </c>
      <c r="Q288" s="56">
        <f>VLOOKUP(D288,'[1]Resumen Giros 2017'!B$6:J$920,9,0)</f>
        <v>0</v>
      </c>
      <c r="R288" s="56">
        <f>VLOOKUP(D288,'[1]Resumen Giros 2017'!B$5:K$920,10,0)</f>
        <v>0</v>
      </c>
      <c r="S288" s="56"/>
      <c r="T288" s="56"/>
      <c r="U288" s="56"/>
      <c r="V288" s="56">
        <f t="shared" si="4"/>
        <v>74403805</v>
      </c>
      <c r="W288" s="56" t="s">
        <v>38</v>
      </c>
    </row>
    <row r="289" spans="1:23" x14ac:dyDescent="0.2">
      <c r="A289" s="52" t="s">
        <v>730</v>
      </c>
      <c r="B289" s="53" t="s">
        <v>42</v>
      </c>
      <c r="C289" s="54" t="s">
        <v>95</v>
      </c>
      <c r="D289" s="55">
        <v>7407161005</v>
      </c>
      <c r="E289" s="55" t="s">
        <v>96</v>
      </c>
      <c r="F289" s="56">
        <v>37800000</v>
      </c>
      <c r="G289" s="57">
        <v>0.5</v>
      </c>
      <c r="H289" s="56">
        <v>18900000</v>
      </c>
      <c r="I289" s="56">
        <v>0</v>
      </c>
      <c r="J289" s="56">
        <f>VLOOKUP(D289,'[1]Resumen Giros 2017'!B$6:C$920,2,0)</f>
        <v>0</v>
      </c>
      <c r="K289" s="56">
        <f>VLOOKUP(D289,'[1]Resumen Giros 2017'!B$6:D$920,3,0)</f>
        <v>0</v>
      </c>
      <c r="L289" s="56">
        <f>VLOOKUP(D289,'[1]Resumen Giros 2017'!B$6:E$920,4,0)</f>
        <v>0</v>
      </c>
      <c r="M289" s="56">
        <f>VLOOKUP(D289,'[1]Resumen Giros 2017'!B$6:F$920,5,0)</f>
        <v>12600000</v>
      </c>
      <c r="N289" s="56">
        <f>VLOOKUP(D289,'[1]Resumen Giros 2017'!B$6:G$920,6,0)</f>
        <v>0</v>
      </c>
      <c r="O289" s="56">
        <f>VLOOKUP(D289,'[1]Resumen Giros 2017'!B$6:H$920,7,0)</f>
        <v>0</v>
      </c>
      <c r="P289" s="56">
        <f>VLOOKUP(D289,'[1]Resumen Giros 2017'!B$6:I$920,8,0)</f>
        <v>0</v>
      </c>
      <c r="Q289" s="56">
        <f>VLOOKUP(D289,'[1]Resumen Giros 2017'!B$6:J$920,9,0)</f>
        <v>6300000</v>
      </c>
      <c r="R289" s="56">
        <f>VLOOKUP(D289,'[1]Resumen Giros 2017'!B$5:K$920,10,0)</f>
        <v>0</v>
      </c>
      <c r="S289" s="56"/>
      <c r="T289" s="56"/>
      <c r="U289" s="56"/>
      <c r="V289" s="56">
        <f t="shared" si="4"/>
        <v>18900000</v>
      </c>
      <c r="W289" s="56" t="s">
        <v>38</v>
      </c>
    </row>
    <row r="290" spans="1:23" x14ac:dyDescent="0.2">
      <c r="A290" s="52" t="s">
        <v>730</v>
      </c>
      <c r="B290" s="53" t="s">
        <v>77</v>
      </c>
      <c r="C290" s="54" t="s">
        <v>78</v>
      </c>
      <c r="D290" s="55">
        <v>1401171005</v>
      </c>
      <c r="E290" s="55" t="s">
        <v>97</v>
      </c>
      <c r="F290" s="56">
        <v>49800000</v>
      </c>
      <c r="G290" s="57">
        <v>0.4</v>
      </c>
      <c r="H290" s="56">
        <v>39840000</v>
      </c>
      <c r="I290" s="56">
        <v>0</v>
      </c>
      <c r="J290" s="56">
        <f>VLOOKUP(D290,'[1]Resumen Giros 2017'!B$6:C$920,2,0)</f>
        <v>0</v>
      </c>
      <c r="K290" s="56">
        <f>VLOOKUP(D290,'[1]Resumen Giros 2017'!B$6:D$920,3,0)</f>
        <v>0</v>
      </c>
      <c r="L290" s="56">
        <f>VLOOKUP(D290,'[1]Resumen Giros 2017'!B$6:E$920,4,0)</f>
        <v>0</v>
      </c>
      <c r="M290" s="56">
        <f>VLOOKUP(D290,'[1]Resumen Giros 2017'!B$6:F$920,5,0)</f>
        <v>0</v>
      </c>
      <c r="N290" s="56">
        <f>VLOOKUP(D290,'[1]Resumen Giros 2017'!B$6:G$920,6,0)</f>
        <v>0</v>
      </c>
      <c r="O290" s="56">
        <f>VLOOKUP(D290,'[1]Resumen Giros 2017'!B$6:H$920,7,0)</f>
        <v>19920000</v>
      </c>
      <c r="P290" s="56">
        <f>VLOOKUP(D290,'[1]Resumen Giros 2017'!B$6:I$920,8,0)</f>
        <v>0</v>
      </c>
      <c r="Q290" s="56">
        <f>VLOOKUP(D290,'[1]Resumen Giros 2017'!B$6:J$920,9,0)</f>
        <v>0</v>
      </c>
      <c r="R290" s="56">
        <f>VLOOKUP(D290,'[1]Resumen Giros 2017'!B$5:K$920,10,0)</f>
        <v>0</v>
      </c>
      <c r="S290" s="56"/>
      <c r="T290" s="56"/>
      <c r="U290" s="56"/>
      <c r="V290" s="56">
        <f t="shared" si="4"/>
        <v>19920000</v>
      </c>
      <c r="W290" s="56" t="s">
        <v>38</v>
      </c>
    </row>
    <row r="291" spans="1:23" x14ac:dyDescent="0.2">
      <c r="A291" s="52" t="s">
        <v>730</v>
      </c>
      <c r="B291" s="53">
        <v>10</v>
      </c>
      <c r="C291" s="54" t="s">
        <v>47</v>
      </c>
      <c r="D291" s="55">
        <v>10107160404</v>
      </c>
      <c r="E291" s="55" t="s">
        <v>100</v>
      </c>
      <c r="F291" s="56">
        <v>28750000</v>
      </c>
      <c r="G291" s="57">
        <v>0.45</v>
      </c>
      <c r="H291" s="56">
        <v>23000000</v>
      </c>
      <c r="I291" s="56">
        <v>0</v>
      </c>
      <c r="J291" s="56">
        <f>VLOOKUP(D291,'[1]Resumen Giros 2017'!B$6:C$920,2,0)</f>
        <v>0</v>
      </c>
      <c r="K291" s="56">
        <f>VLOOKUP(D291,'[1]Resumen Giros 2017'!B$6:D$920,3,0)</f>
        <v>0</v>
      </c>
      <c r="L291" s="56">
        <f>VLOOKUP(D291,'[1]Resumen Giros 2017'!B$6:E$920,4,0)</f>
        <v>0</v>
      </c>
      <c r="M291" s="56">
        <f>VLOOKUP(D291,'[1]Resumen Giros 2017'!B$6:F$920,5,0)</f>
        <v>0</v>
      </c>
      <c r="N291" s="56">
        <f>VLOOKUP(D291,'[1]Resumen Giros 2017'!B$6:G$920,6,0)</f>
        <v>0</v>
      </c>
      <c r="O291" s="56">
        <f>VLOOKUP(D291,'[1]Resumen Giros 2017'!B$6:H$920,7,0)</f>
        <v>12937500</v>
      </c>
      <c r="P291" s="56">
        <f>VLOOKUP(D291,'[1]Resumen Giros 2017'!B$6:I$920,8,0)</f>
        <v>0</v>
      </c>
      <c r="Q291" s="56">
        <f>VLOOKUP(D291,'[1]Resumen Giros 2017'!B$6:J$920,9,0)</f>
        <v>0</v>
      </c>
      <c r="R291" s="56">
        <f>VLOOKUP(D291,'[1]Resumen Giros 2017'!B$5:K$920,10,0)</f>
        <v>0</v>
      </c>
      <c r="S291" s="56"/>
      <c r="T291" s="56"/>
      <c r="U291" s="56"/>
      <c r="V291" s="56">
        <f t="shared" si="4"/>
        <v>12937500</v>
      </c>
      <c r="W291" s="56" t="s">
        <v>38</v>
      </c>
    </row>
    <row r="292" spans="1:23" x14ac:dyDescent="0.2">
      <c r="A292" s="52" t="s">
        <v>730</v>
      </c>
      <c r="B292" s="53" t="s">
        <v>35</v>
      </c>
      <c r="C292" s="54" t="s">
        <v>101</v>
      </c>
      <c r="D292" s="55">
        <v>8107140803</v>
      </c>
      <c r="E292" s="55" t="s">
        <v>102</v>
      </c>
      <c r="F292" s="56">
        <v>330000000</v>
      </c>
      <c r="G292" s="57">
        <v>1</v>
      </c>
      <c r="H292" s="56">
        <v>330000000</v>
      </c>
      <c r="I292" s="56">
        <v>0</v>
      </c>
      <c r="J292" s="56">
        <f>VLOOKUP(D292,'[1]Resumen Giros 2017'!B$6:C$920,2,0)</f>
        <v>0</v>
      </c>
      <c r="K292" s="56">
        <f>VLOOKUP(D292,'[1]Resumen Giros 2017'!B$6:D$920,3,0)</f>
        <v>0</v>
      </c>
      <c r="L292" s="56">
        <f>VLOOKUP(D292,'[1]Resumen Giros 2017'!B$6:E$920,4,0)</f>
        <v>0</v>
      </c>
      <c r="M292" s="56">
        <f>VLOOKUP(D292,'[1]Resumen Giros 2017'!B$6:F$920,5,0)</f>
        <v>0</v>
      </c>
      <c r="N292" s="56">
        <f>VLOOKUP(D292,'[1]Resumen Giros 2017'!B$6:G$920,6,0)</f>
        <v>330000000</v>
      </c>
      <c r="O292" s="56">
        <f>VLOOKUP(D292,'[1]Resumen Giros 2017'!B$6:H$920,7,0)</f>
        <v>0</v>
      </c>
      <c r="P292" s="56">
        <f>VLOOKUP(D292,'[1]Resumen Giros 2017'!B$6:I$920,8,0)</f>
        <v>0</v>
      </c>
      <c r="Q292" s="56">
        <f>VLOOKUP(D292,'[1]Resumen Giros 2017'!B$6:J$920,9,0)</f>
        <v>0</v>
      </c>
      <c r="R292" s="56">
        <f>VLOOKUP(D292,'[1]Resumen Giros 2017'!B$5:K$920,10,0)</f>
        <v>0</v>
      </c>
      <c r="S292" s="56"/>
      <c r="T292" s="56"/>
      <c r="U292" s="56"/>
      <c r="V292" s="56">
        <f t="shared" si="4"/>
        <v>330000000</v>
      </c>
      <c r="W292" s="56" t="s">
        <v>38</v>
      </c>
    </row>
    <row r="293" spans="1:23" x14ac:dyDescent="0.2">
      <c r="A293" s="52" t="s">
        <v>730</v>
      </c>
      <c r="B293" s="53">
        <v>10</v>
      </c>
      <c r="C293" s="54" t="s">
        <v>87</v>
      </c>
      <c r="D293" s="55">
        <v>10207171012</v>
      </c>
      <c r="E293" s="55" t="s">
        <v>710</v>
      </c>
      <c r="F293" s="56">
        <v>55999992</v>
      </c>
      <c r="G293" s="57">
        <v>0.30000000714285818</v>
      </c>
      <c r="H293" s="56">
        <v>39199994</v>
      </c>
      <c r="I293" s="56">
        <v>0</v>
      </c>
      <c r="J293" s="56">
        <f>VLOOKUP(D293,'[1]Resumen Giros 2017'!B$6:C$920,2,0)</f>
        <v>0</v>
      </c>
      <c r="K293" s="56">
        <f>VLOOKUP(D293,'[1]Resumen Giros 2017'!B$6:D$920,3,0)</f>
        <v>0</v>
      </c>
      <c r="L293" s="56">
        <f>VLOOKUP(D293,'[1]Resumen Giros 2017'!B$6:E$920,4,0)</f>
        <v>0</v>
      </c>
      <c r="M293" s="56">
        <f>VLOOKUP(D293,'[1]Resumen Giros 2017'!B$6:F$920,5,0)</f>
        <v>0</v>
      </c>
      <c r="N293" s="56">
        <f>VLOOKUP(D293,'[1]Resumen Giros 2017'!B$6:G$920,6,0)</f>
        <v>0</v>
      </c>
      <c r="O293" s="56">
        <f>VLOOKUP(D293,'[1]Resumen Giros 2017'!B$6:H$920,7,0)</f>
        <v>16799998</v>
      </c>
      <c r="P293" s="56">
        <f>VLOOKUP(D293,'[1]Resumen Giros 2017'!B$6:I$920,8,0)</f>
        <v>0</v>
      </c>
      <c r="Q293" s="56">
        <f>VLOOKUP(D293,'[1]Resumen Giros 2017'!B$6:J$920,9,0)</f>
        <v>0</v>
      </c>
      <c r="R293" s="56">
        <f>VLOOKUP(D293,'[1]Resumen Giros 2017'!B$5:K$920,10,0)</f>
        <v>0</v>
      </c>
      <c r="S293" s="56"/>
      <c r="T293" s="56"/>
      <c r="U293" s="56"/>
      <c r="V293" s="56">
        <f t="shared" si="4"/>
        <v>16799998</v>
      </c>
      <c r="W293" s="56" t="s">
        <v>38</v>
      </c>
    </row>
    <row r="294" spans="1:23" x14ac:dyDescent="0.2">
      <c r="A294" s="52" t="s">
        <v>730</v>
      </c>
      <c r="B294" s="53">
        <v>13</v>
      </c>
      <c r="C294" s="54" t="s">
        <v>622</v>
      </c>
      <c r="D294" s="55">
        <v>13116161006</v>
      </c>
      <c r="E294" s="55" t="s">
        <v>781</v>
      </c>
      <c r="F294" s="56">
        <v>60600000</v>
      </c>
      <c r="G294" s="57">
        <v>0.8</v>
      </c>
      <c r="H294" s="56">
        <v>48480000</v>
      </c>
      <c r="I294" s="56">
        <v>0</v>
      </c>
      <c r="J294" s="56">
        <f>VLOOKUP(D294,'[1]Resumen Giros 2017'!B$6:C$920,2,0)</f>
        <v>0</v>
      </c>
      <c r="K294" s="56">
        <f>VLOOKUP(D294,'[1]Resumen Giros 2017'!B$6:D$920,3,0)</f>
        <v>0</v>
      </c>
      <c r="L294" s="56">
        <f>VLOOKUP(D294,'[1]Resumen Giros 2017'!B$6:E$920,4,0)</f>
        <v>0</v>
      </c>
      <c r="M294" s="56">
        <f>VLOOKUP(D294,'[1]Resumen Giros 2017'!B$6:F$920,5,0)</f>
        <v>0</v>
      </c>
      <c r="N294" s="56">
        <f>VLOOKUP(D294,'[1]Resumen Giros 2017'!B$6:G$920,6,0)</f>
        <v>0</v>
      </c>
      <c r="O294" s="56">
        <f>VLOOKUP(D294,'[1]Resumen Giros 2017'!B$6:H$920,7,0)</f>
        <v>0</v>
      </c>
      <c r="P294" s="56">
        <f>VLOOKUP(D294,'[1]Resumen Giros 2017'!B$6:I$920,8,0)</f>
        <v>0</v>
      </c>
      <c r="Q294" s="56">
        <f>VLOOKUP(D294,'[1]Resumen Giros 2017'!B$6:J$920,9,0)</f>
        <v>48480000</v>
      </c>
      <c r="R294" s="56">
        <f>VLOOKUP(D294,'[1]Resumen Giros 2017'!B$5:K$920,10,0)</f>
        <v>0</v>
      </c>
      <c r="S294" s="56"/>
      <c r="T294" s="56"/>
      <c r="U294" s="56"/>
      <c r="V294" s="56">
        <f t="shared" si="4"/>
        <v>48480000</v>
      </c>
      <c r="W294" s="56" t="s">
        <v>38</v>
      </c>
    </row>
    <row r="295" spans="1:23" x14ac:dyDescent="0.2">
      <c r="A295" s="52" t="s">
        <v>730</v>
      </c>
      <c r="B295" s="53">
        <v>11</v>
      </c>
      <c r="C295" s="54" t="s">
        <v>103</v>
      </c>
      <c r="D295" s="55">
        <v>11401160703</v>
      </c>
      <c r="E295" s="55" t="s">
        <v>104</v>
      </c>
      <c r="F295" s="56">
        <v>87449987</v>
      </c>
      <c r="G295" s="57">
        <v>0.58999999622641452</v>
      </c>
      <c r="H295" s="56">
        <v>52469992</v>
      </c>
      <c r="I295" s="56">
        <v>0</v>
      </c>
      <c r="J295" s="56">
        <f>VLOOKUP(D295,'[1]Resumen Giros 2017'!B$6:C$920,2,0)</f>
        <v>0</v>
      </c>
      <c r="K295" s="56">
        <f>VLOOKUP(D295,'[1]Resumen Giros 2017'!B$6:D$920,3,0)</f>
        <v>0</v>
      </c>
      <c r="L295" s="56">
        <f>VLOOKUP(D295,'[1]Resumen Giros 2017'!B$6:E$920,4,0)</f>
        <v>0</v>
      </c>
      <c r="M295" s="56">
        <f>VLOOKUP(D295,'[1]Resumen Giros 2017'!B$6:F$920,5,0)</f>
        <v>0</v>
      </c>
      <c r="N295" s="56">
        <f>VLOOKUP(D295,'[1]Resumen Giros 2017'!B$6:G$920,6,0)</f>
        <v>51595492</v>
      </c>
      <c r="O295" s="56">
        <f>VLOOKUP(D295,'[1]Resumen Giros 2017'!B$6:H$920,7,0)</f>
        <v>0</v>
      </c>
      <c r="P295" s="56">
        <f>VLOOKUP(D295,'[1]Resumen Giros 2017'!B$6:I$920,8,0)</f>
        <v>0</v>
      </c>
      <c r="Q295" s="56">
        <f>VLOOKUP(D295,'[1]Resumen Giros 2017'!B$6:J$920,9,0)</f>
        <v>0</v>
      </c>
      <c r="R295" s="56">
        <f>VLOOKUP(D295,'[1]Resumen Giros 2017'!B$5:K$920,10,0)</f>
        <v>0</v>
      </c>
      <c r="S295" s="56"/>
      <c r="T295" s="56"/>
      <c r="U295" s="56"/>
      <c r="V295" s="56">
        <f t="shared" si="4"/>
        <v>51595492</v>
      </c>
      <c r="W295" s="56" t="s">
        <v>38</v>
      </c>
    </row>
    <row r="296" spans="1:23" x14ac:dyDescent="0.2">
      <c r="A296" s="52" t="s">
        <v>730</v>
      </c>
      <c r="B296" s="53" t="s">
        <v>42</v>
      </c>
      <c r="C296" s="54" t="s">
        <v>105</v>
      </c>
      <c r="D296" s="55">
        <v>7306150701</v>
      </c>
      <c r="E296" s="55" t="s">
        <v>106</v>
      </c>
      <c r="F296" s="56">
        <v>103511577</v>
      </c>
      <c r="G296" s="57">
        <v>0.4999999951696224</v>
      </c>
      <c r="H296" s="56">
        <v>51755788</v>
      </c>
      <c r="I296" s="56">
        <v>0</v>
      </c>
      <c r="J296" s="56">
        <f>VLOOKUP(D296,'[1]Resumen Giros 2017'!B$6:C$920,2,0)</f>
        <v>0</v>
      </c>
      <c r="K296" s="56">
        <f>VLOOKUP(D296,'[1]Resumen Giros 2017'!B$6:D$920,3,0)</f>
        <v>0</v>
      </c>
      <c r="L296" s="56">
        <f>VLOOKUP(D296,'[1]Resumen Giros 2017'!B$6:E$920,4,0)</f>
        <v>0</v>
      </c>
      <c r="M296" s="56">
        <f>VLOOKUP(D296,'[1]Resumen Giros 2017'!B$6:F$920,5,0)</f>
        <v>0</v>
      </c>
      <c r="N296" s="56">
        <f>VLOOKUP(D296,'[1]Resumen Giros 2017'!B$6:G$920,6,0)</f>
        <v>0</v>
      </c>
      <c r="O296" s="56">
        <f>VLOOKUP(D296,'[1]Resumen Giros 2017'!B$6:H$920,7,0)</f>
        <v>0</v>
      </c>
      <c r="P296" s="56">
        <f>VLOOKUP(D296,'[1]Resumen Giros 2017'!B$6:I$920,8,0)</f>
        <v>0</v>
      </c>
      <c r="Q296" s="56">
        <f>VLOOKUP(D296,'[1]Resumen Giros 2017'!B$6:J$920,9,0)</f>
        <v>0</v>
      </c>
      <c r="R296" s="56">
        <f>VLOOKUP(D296,'[1]Resumen Giros 2017'!B$5:K$920,10,0)</f>
        <v>51755788</v>
      </c>
      <c r="S296" s="56"/>
      <c r="T296" s="56"/>
      <c r="U296" s="56"/>
      <c r="V296" s="56">
        <f t="shared" si="4"/>
        <v>51755788</v>
      </c>
      <c r="W296" s="56" t="s">
        <v>38</v>
      </c>
    </row>
    <row r="297" spans="1:23" x14ac:dyDescent="0.2">
      <c r="A297" s="52" t="s">
        <v>730</v>
      </c>
      <c r="B297" s="53">
        <v>13</v>
      </c>
      <c r="C297" s="54" t="s">
        <v>433</v>
      </c>
      <c r="D297" s="55">
        <v>13128171001</v>
      </c>
      <c r="E297" s="55" t="s">
        <v>492</v>
      </c>
      <c r="F297" s="56">
        <v>39600000</v>
      </c>
      <c r="G297" s="57">
        <v>0.4</v>
      </c>
      <c r="H297" s="56">
        <v>31680000</v>
      </c>
      <c r="I297" s="56">
        <v>0</v>
      </c>
      <c r="J297" s="56">
        <f>VLOOKUP(D297,'[1]Resumen Giros 2017'!B$6:C$920,2,0)</f>
        <v>0</v>
      </c>
      <c r="K297" s="56">
        <f>VLOOKUP(D297,'[1]Resumen Giros 2017'!B$6:D$920,3,0)</f>
        <v>0</v>
      </c>
      <c r="L297" s="56">
        <f>VLOOKUP(D297,'[1]Resumen Giros 2017'!B$6:E$920,4,0)</f>
        <v>0</v>
      </c>
      <c r="M297" s="56">
        <f>VLOOKUP(D297,'[1]Resumen Giros 2017'!B$6:F$920,5,0)</f>
        <v>0</v>
      </c>
      <c r="N297" s="56">
        <f>VLOOKUP(D297,'[1]Resumen Giros 2017'!B$6:G$920,6,0)</f>
        <v>0</v>
      </c>
      <c r="O297" s="56">
        <f>VLOOKUP(D297,'[1]Resumen Giros 2017'!B$6:H$920,7,0)</f>
        <v>0</v>
      </c>
      <c r="P297" s="56">
        <f>VLOOKUP(D297,'[1]Resumen Giros 2017'!B$6:I$920,8,0)</f>
        <v>0</v>
      </c>
      <c r="Q297" s="56">
        <f>VLOOKUP(D297,'[1]Resumen Giros 2017'!B$6:J$920,9,0)</f>
        <v>15840000</v>
      </c>
      <c r="R297" s="56">
        <f>VLOOKUP(D297,'[1]Resumen Giros 2017'!B$5:K$920,10,0)</f>
        <v>0</v>
      </c>
      <c r="S297" s="56"/>
      <c r="T297" s="56"/>
      <c r="U297" s="56"/>
      <c r="V297" s="56">
        <f t="shared" si="4"/>
        <v>15840000</v>
      </c>
      <c r="W297" s="56" t="s">
        <v>38</v>
      </c>
    </row>
    <row r="298" spans="1:23" x14ac:dyDescent="0.2">
      <c r="A298" s="52" t="s">
        <v>730</v>
      </c>
      <c r="B298" s="53" t="s">
        <v>35</v>
      </c>
      <c r="C298" s="54" t="s">
        <v>457</v>
      </c>
      <c r="D298" s="55">
        <v>8402171005</v>
      </c>
      <c r="E298" s="55" t="s">
        <v>711</v>
      </c>
      <c r="F298" s="56">
        <v>58300000</v>
      </c>
      <c r="G298" s="57">
        <v>0.7</v>
      </c>
      <c r="H298" s="56">
        <v>40810000</v>
      </c>
      <c r="I298" s="56">
        <v>0</v>
      </c>
      <c r="J298" s="56">
        <f>VLOOKUP(D298,'[1]Resumen Giros 2017'!B$6:C$920,2,0)</f>
        <v>0</v>
      </c>
      <c r="K298" s="56">
        <f>VLOOKUP(D298,'[1]Resumen Giros 2017'!B$6:D$920,3,0)</f>
        <v>0</v>
      </c>
      <c r="L298" s="56">
        <f>VLOOKUP(D298,'[1]Resumen Giros 2017'!B$6:E$920,4,0)</f>
        <v>0</v>
      </c>
      <c r="M298" s="56">
        <f>VLOOKUP(D298,'[1]Resumen Giros 2017'!B$6:F$920,5,0)</f>
        <v>0</v>
      </c>
      <c r="N298" s="56">
        <f>VLOOKUP(D298,'[1]Resumen Giros 2017'!B$6:G$920,6,0)</f>
        <v>0</v>
      </c>
      <c r="O298" s="56">
        <f>VLOOKUP(D298,'[1]Resumen Giros 2017'!B$6:H$920,7,0)</f>
        <v>40810000</v>
      </c>
      <c r="P298" s="56">
        <f>VLOOKUP(D298,'[1]Resumen Giros 2017'!B$6:I$920,8,0)</f>
        <v>0</v>
      </c>
      <c r="Q298" s="56">
        <f>VLOOKUP(D298,'[1]Resumen Giros 2017'!B$6:J$920,9,0)</f>
        <v>0</v>
      </c>
      <c r="R298" s="56">
        <f>VLOOKUP(D298,'[1]Resumen Giros 2017'!B$5:K$920,10,0)</f>
        <v>0</v>
      </c>
      <c r="S298" s="56"/>
      <c r="T298" s="56"/>
      <c r="U298" s="56"/>
      <c r="V298" s="56">
        <f t="shared" si="4"/>
        <v>40810000</v>
      </c>
      <c r="W298" s="56" t="s">
        <v>38</v>
      </c>
    </row>
    <row r="299" spans="1:23" x14ac:dyDescent="0.2">
      <c r="A299" s="52" t="s">
        <v>730</v>
      </c>
      <c r="B299" s="53" t="s">
        <v>72</v>
      </c>
      <c r="C299" s="54" t="s">
        <v>712</v>
      </c>
      <c r="D299" s="55">
        <v>4102170703</v>
      </c>
      <c r="E299" s="55" t="s">
        <v>713</v>
      </c>
      <c r="F299" s="56">
        <v>34792030</v>
      </c>
      <c r="G299" s="57">
        <v>0.5</v>
      </c>
      <c r="H299" s="56">
        <v>34792030</v>
      </c>
      <c r="I299" s="56">
        <v>0</v>
      </c>
      <c r="J299" s="56">
        <f>VLOOKUP(D299,'[1]Resumen Giros 2017'!B$6:C$920,2,0)</f>
        <v>0</v>
      </c>
      <c r="K299" s="56">
        <f>VLOOKUP(D299,'[1]Resumen Giros 2017'!B$6:D$920,3,0)</f>
        <v>0</v>
      </c>
      <c r="L299" s="56">
        <f>VLOOKUP(D299,'[1]Resumen Giros 2017'!B$6:E$920,4,0)</f>
        <v>0</v>
      </c>
      <c r="M299" s="56">
        <f>VLOOKUP(D299,'[1]Resumen Giros 2017'!B$6:F$920,5,0)</f>
        <v>0</v>
      </c>
      <c r="N299" s="56">
        <f>VLOOKUP(D299,'[1]Resumen Giros 2017'!B$6:G$920,6,0)</f>
        <v>17396015</v>
      </c>
      <c r="O299" s="56">
        <f>VLOOKUP(D299,'[1]Resumen Giros 2017'!B$6:H$920,7,0)</f>
        <v>0</v>
      </c>
      <c r="P299" s="56">
        <f>VLOOKUP(D299,'[1]Resumen Giros 2017'!B$6:I$920,8,0)</f>
        <v>0</v>
      </c>
      <c r="Q299" s="56">
        <f>VLOOKUP(D299,'[1]Resumen Giros 2017'!B$6:J$920,9,0)</f>
        <v>0</v>
      </c>
      <c r="R299" s="56">
        <f>VLOOKUP(D299,'[1]Resumen Giros 2017'!B$5:K$920,10,0)</f>
        <v>0</v>
      </c>
      <c r="S299" s="56"/>
      <c r="T299" s="56"/>
      <c r="U299" s="56"/>
      <c r="V299" s="56">
        <f t="shared" si="4"/>
        <v>17396015</v>
      </c>
      <c r="W299" s="56" t="s">
        <v>38</v>
      </c>
    </row>
    <row r="300" spans="1:23" x14ac:dyDescent="0.2">
      <c r="A300" s="52" t="s">
        <v>730</v>
      </c>
      <c r="B300" s="53" t="s">
        <v>72</v>
      </c>
      <c r="C300" s="54" t="s">
        <v>432</v>
      </c>
      <c r="D300" s="55">
        <v>4303171004</v>
      </c>
      <c r="E300" s="55" t="s">
        <v>714</v>
      </c>
      <c r="F300" s="56">
        <v>5400000</v>
      </c>
      <c r="G300" s="57">
        <v>1</v>
      </c>
      <c r="H300" s="56">
        <v>5400000</v>
      </c>
      <c r="I300" s="56">
        <v>0</v>
      </c>
      <c r="J300" s="56">
        <f>VLOOKUP(D300,'[1]Resumen Giros 2017'!B$6:C$920,2,0)</f>
        <v>0</v>
      </c>
      <c r="K300" s="56">
        <f>VLOOKUP(D300,'[1]Resumen Giros 2017'!B$6:D$920,3,0)</f>
        <v>0</v>
      </c>
      <c r="L300" s="56">
        <f>VLOOKUP(D300,'[1]Resumen Giros 2017'!B$6:E$920,4,0)</f>
        <v>0</v>
      </c>
      <c r="M300" s="56">
        <f>VLOOKUP(D300,'[1]Resumen Giros 2017'!B$6:F$920,5,0)</f>
        <v>0</v>
      </c>
      <c r="N300" s="56">
        <f>VLOOKUP(D300,'[1]Resumen Giros 2017'!B$6:G$920,6,0)</f>
        <v>2700000</v>
      </c>
      <c r="O300" s="56">
        <f>VLOOKUP(D300,'[1]Resumen Giros 2017'!B$6:H$920,7,0)</f>
        <v>0</v>
      </c>
      <c r="P300" s="56">
        <f>VLOOKUP(D300,'[1]Resumen Giros 2017'!B$6:I$920,8,0)</f>
        <v>0</v>
      </c>
      <c r="Q300" s="56">
        <f>VLOOKUP(D300,'[1]Resumen Giros 2017'!B$6:J$920,9,0)</f>
        <v>2700000</v>
      </c>
      <c r="R300" s="56">
        <f>VLOOKUP(D300,'[1]Resumen Giros 2017'!B$5:K$920,10,0)</f>
        <v>0</v>
      </c>
      <c r="S300" s="56"/>
      <c r="T300" s="56"/>
      <c r="U300" s="56"/>
      <c r="V300" s="56">
        <f t="shared" si="4"/>
        <v>5400000</v>
      </c>
      <c r="W300" s="56" t="s">
        <v>38</v>
      </c>
    </row>
    <row r="301" spans="1:23" x14ac:dyDescent="0.2">
      <c r="A301" s="52" t="s">
        <v>730</v>
      </c>
      <c r="B301" s="53" t="s">
        <v>72</v>
      </c>
      <c r="C301" s="54" t="s">
        <v>434</v>
      </c>
      <c r="D301" s="55">
        <v>4104171005</v>
      </c>
      <c r="E301" s="55" t="s">
        <v>494</v>
      </c>
      <c r="F301" s="56">
        <v>58800000</v>
      </c>
      <c r="G301" s="57">
        <v>0.27210884353741499</v>
      </c>
      <c r="H301" s="56">
        <v>29400000</v>
      </c>
      <c r="I301" s="56">
        <v>0</v>
      </c>
      <c r="J301" s="56">
        <f>VLOOKUP(D301,'[1]Resumen Giros 2017'!B$6:C$920,2,0)</f>
        <v>0</v>
      </c>
      <c r="K301" s="56">
        <f>VLOOKUP(D301,'[1]Resumen Giros 2017'!B$6:D$920,3,0)</f>
        <v>0</v>
      </c>
      <c r="L301" s="56">
        <f>VLOOKUP(D301,'[1]Resumen Giros 2017'!B$6:E$920,4,0)</f>
        <v>0</v>
      </c>
      <c r="M301" s="56">
        <f>VLOOKUP(D301,'[1]Resumen Giros 2017'!B$6:F$920,5,0)</f>
        <v>0</v>
      </c>
      <c r="N301" s="56">
        <f>VLOOKUP(D301,'[1]Resumen Giros 2017'!B$6:G$920,6,0)</f>
        <v>0</v>
      </c>
      <c r="O301" s="56">
        <f>VLOOKUP(D301,'[1]Resumen Giros 2017'!B$6:H$920,7,0)</f>
        <v>0</v>
      </c>
      <c r="P301" s="56">
        <f>VLOOKUP(D301,'[1]Resumen Giros 2017'!B$6:I$920,8,0)</f>
        <v>16000000</v>
      </c>
      <c r="Q301" s="56">
        <f>VLOOKUP(D301,'[1]Resumen Giros 2017'!B$6:J$920,9,0)</f>
        <v>0</v>
      </c>
      <c r="R301" s="56">
        <f>VLOOKUP(D301,'[1]Resumen Giros 2017'!B$5:K$920,10,0)</f>
        <v>0</v>
      </c>
      <c r="S301" s="56"/>
      <c r="T301" s="56"/>
      <c r="U301" s="56"/>
      <c r="V301" s="56">
        <f t="shared" si="4"/>
        <v>16000000</v>
      </c>
      <c r="W301" s="56" t="s">
        <v>38</v>
      </c>
    </row>
    <row r="302" spans="1:23" x14ac:dyDescent="0.2">
      <c r="A302" s="52" t="s">
        <v>730</v>
      </c>
      <c r="B302" s="53" t="s">
        <v>72</v>
      </c>
      <c r="C302" s="54" t="s">
        <v>432</v>
      </c>
      <c r="D302" s="55">
        <v>4303171003</v>
      </c>
      <c r="E302" s="55" t="s">
        <v>496</v>
      </c>
      <c r="F302" s="56">
        <v>38400000</v>
      </c>
      <c r="G302" s="57">
        <v>0.3</v>
      </c>
      <c r="H302" s="56">
        <v>19200000</v>
      </c>
      <c r="I302" s="56">
        <v>0</v>
      </c>
      <c r="J302" s="56">
        <f>VLOOKUP(D302,'[1]Resumen Giros 2017'!B$6:C$920,2,0)</f>
        <v>0</v>
      </c>
      <c r="K302" s="56">
        <f>VLOOKUP(D302,'[1]Resumen Giros 2017'!B$6:D$920,3,0)</f>
        <v>0</v>
      </c>
      <c r="L302" s="56">
        <f>VLOOKUP(D302,'[1]Resumen Giros 2017'!B$6:E$920,4,0)</f>
        <v>0</v>
      </c>
      <c r="M302" s="56">
        <f>VLOOKUP(D302,'[1]Resumen Giros 2017'!B$6:F$920,5,0)</f>
        <v>0</v>
      </c>
      <c r="N302" s="56">
        <f>VLOOKUP(D302,'[1]Resumen Giros 2017'!B$6:G$920,6,0)</f>
        <v>0</v>
      </c>
      <c r="O302" s="56">
        <f>VLOOKUP(D302,'[1]Resumen Giros 2017'!B$6:H$920,7,0)</f>
        <v>0</v>
      </c>
      <c r="P302" s="56">
        <f>VLOOKUP(D302,'[1]Resumen Giros 2017'!B$6:I$920,8,0)</f>
        <v>11520000</v>
      </c>
      <c r="Q302" s="56">
        <f>VLOOKUP(D302,'[1]Resumen Giros 2017'!B$6:J$920,9,0)</f>
        <v>0</v>
      </c>
      <c r="R302" s="56">
        <f>VLOOKUP(D302,'[1]Resumen Giros 2017'!B$5:K$920,10,0)</f>
        <v>0</v>
      </c>
      <c r="S302" s="56"/>
      <c r="T302" s="56"/>
      <c r="U302" s="56"/>
      <c r="V302" s="56">
        <f t="shared" si="4"/>
        <v>11520000</v>
      </c>
      <c r="W302" s="56" t="s">
        <v>38</v>
      </c>
    </row>
    <row r="303" spans="1:23" x14ac:dyDescent="0.2">
      <c r="A303" s="52" t="s">
        <v>730</v>
      </c>
      <c r="B303" s="53">
        <v>10</v>
      </c>
      <c r="C303" s="54" t="s">
        <v>436</v>
      </c>
      <c r="D303" s="55">
        <v>10108170704</v>
      </c>
      <c r="E303" s="55" t="s">
        <v>497</v>
      </c>
      <c r="F303" s="56">
        <v>63512743</v>
      </c>
      <c r="G303" s="57">
        <v>0.3000000015744872</v>
      </c>
      <c r="H303" s="56">
        <v>63512743</v>
      </c>
      <c r="I303" s="56">
        <v>0</v>
      </c>
      <c r="J303" s="56">
        <f>VLOOKUP(D303,'[1]Resumen Giros 2017'!B$6:C$920,2,0)</f>
        <v>0</v>
      </c>
      <c r="K303" s="56">
        <f>VLOOKUP(D303,'[1]Resumen Giros 2017'!B$6:D$920,3,0)</f>
        <v>0</v>
      </c>
      <c r="L303" s="56">
        <f>VLOOKUP(D303,'[1]Resumen Giros 2017'!B$6:E$920,4,0)</f>
        <v>0</v>
      </c>
      <c r="M303" s="56">
        <f>VLOOKUP(D303,'[1]Resumen Giros 2017'!B$6:F$920,5,0)</f>
        <v>0</v>
      </c>
      <c r="N303" s="56">
        <f>VLOOKUP(D303,'[1]Resumen Giros 2017'!B$6:G$920,6,0)</f>
        <v>0</v>
      </c>
      <c r="O303" s="56">
        <f>VLOOKUP(D303,'[1]Resumen Giros 2017'!B$6:H$920,7,0)</f>
        <v>0</v>
      </c>
      <c r="P303" s="56">
        <f>VLOOKUP(D303,'[1]Resumen Giros 2017'!B$6:I$920,8,0)</f>
        <v>19053823</v>
      </c>
      <c r="Q303" s="56">
        <f>VLOOKUP(D303,'[1]Resumen Giros 2017'!B$6:J$920,9,0)</f>
        <v>0</v>
      </c>
      <c r="R303" s="56">
        <f>VLOOKUP(D303,'[1]Resumen Giros 2017'!B$5:K$920,10,0)</f>
        <v>0</v>
      </c>
      <c r="S303" s="56"/>
      <c r="T303" s="56"/>
      <c r="U303" s="56"/>
      <c r="V303" s="56">
        <f t="shared" si="4"/>
        <v>19053823</v>
      </c>
      <c r="W303" s="56" t="s">
        <v>38</v>
      </c>
    </row>
    <row r="304" spans="1:23" x14ac:dyDescent="0.2">
      <c r="A304" s="52" t="s">
        <v>730</v>
      </c>
      <c r="B304" s="53" t="s">
        <v>115</v>
      </c>
      <c r="C304" s="54" t="s">
        <v>437</v>
      </c>
      <c r="D304" s="55">
        <v>3102150706</v>
      </c>
      <c r="E304" s="55" t="s">
        <v>498</v>
      </c>
      <c r="F304" s="56">
        <v>193139975</v>
      </c>
      <c r="G304" s="57">
        <v>0.4</v>
      </c>
      <c r="H304" s="56">
        <v>193139975</v>
      </c>
      <c r="I304" s="56">
        <v>0</v>
      </c>
      <c r="J304" s="56">
        <f>VLOOKUP(D304,'[1]Resumen Giros 2017'!B$6:C$920,2,0)</f>
        <v>0</v>
      </c>
      <c r="K304" s="56">
        <f>VLOOKUP(D304,'[1]Resumen Giros 2017'!B$6:D$920,3,0)</f>
        <v>0</v>
      </c>
      <c r="L304" s="56">
        <f>VLOOKUP(D304,'[1]Resumen Giros 2017'!B$6:E$920,4,0)</f>
        <v>0</v>
      </c>
      <c r="M304" s="56">
        <f>VLOOKUP(D304,'[1]Resumen Giros 2017'!B$6:F$920,5,0)</f>
        <v>0</v>
      </c>
      <c r="N304" s="56">
        <f>VLOOKUP(D304,'[1]Resumen Giros 2017'!B$6:G$920,6,0)</f>
        <v>0</v>
      </c>
      <c r="O304" s="56">
        <f>VLOOKUP(D304,'[1]Resumen Giros 2017'!B$6:H$920,7,0)</f>
        <v>0</v>
      </c>
      <c r="P304" s="56">
        <f>VLOOKUP(D304,'[1]Resumen Giros 2017'!B$6:I$920,8,0)</f>
        <v>77255990</v>
      </c>
      <c r="Q304" s="56">
        <f>VLOOKUP(D304,'[1]Resumen Giros 2017'!B$6:J$920,9,0)</f>
        <v>0</v>
      </c>
      <c r="R304" s="56">
        <f>VLOOKUP(D304,'[1]Resumen Giros 2017'!B$5:K$920,10,0)</f>
        <v>0</v>
      </c>
      <c r="S304" s="56"/>
      <c r="T304" s="56"/>
      <c r="U304" s="56"/>
      <c r="V304" s="56">
        <f t="shared" si="4"/>
        <v>77255990</v>
      </c>
      <c r="W304" s="56" t="s">
        <v>38</v>
      </c>
    </row>
    <row r="305" spans="1:23" x14ac:dyDescent="0.2">
      <c r="A305" s="52" t="s">
        <v>730</v>
      </c>
      <c r="B305" s="53">
        <v>10</v>
      </c>
      <c r="C305" s="54" t="s">
        <v>211</v>
      </c>
      <c r="D305" s="55">
        <v>10306150704</v>
      </c>
      <c r="E305" s="55" t="s">
        <v>506</v>
      </c>
      <c r="F305" s="56">
        <v>139063330</v>
      </c>
      <c r="G305" s="57">
        <v>0.36850249451095413</v>
      </c>
      <c r="H305" s="56">
        <v>139063330</v>
      </c>
      <c r="I305" s="56">
        <v>0</v>
      </c>
      <c r="J305" s="56">
        <f>VLOOKUP(D305,'[1]Resumen Giros 2017'!B$6:C$920,2,0)</f>
        <v>0</v>
      </c>
      <c r="K305" s="56">
        <f>VLOOKUP(D305,'[1]Resumen Giros 2017'!B$6:D$920,3,0)</f>
        <v>0</v>
      </c>
      <c r="L305" s="56">
        <f>VLOOKUP(D305,'[1]Resumen Giros 2017'!B$6:E$920,4,0)</f>
        <v>0</v>
      </c>
      <c r="M305" s="56">
        <f>VLOOKUP(D305,'[1]Resumen Giros 2017'!B$6:F$920,5,0)</f>
        <v>0</v>
      </c>
      <c r="N305" s="56">
        <f>VLOOKUP(D305,'[1]Resumen Giros 2017'!B$6:G$920,6,0)</f>
        <v>0</v>
      </c>
      <c r="O305" s="56">
        <f>VLOOKUP(D305,'[1]Resumen Giros 2017'!B$6:H$920,7,0)</f>
        <v>0</v>
      </c>
      <c r="P305" s="56">
        <f>VLOOKUP(D305,'[1]Resumen Giros 2017'!B$6:I$920,8,0)</f>
        <v>0</v>
      </c>
      <c r="Q305" s="56">
        <f>VLOOKUP(D305,'[1]Resumen Giros 2017'!B$6:J$920,9,0)</f>
        <v>0</v>
      </c>
      <c r="R305" s="56">
        <f>VLOOKUP(D305,'[1]Resumen Giros 2017'!B$5:K$920,10,0)</f>
        <v>51245184</v>
      </c>
      <c r="S305" s="56"/>
      <c r="T305" s="56"/>
      <c r="U305" s="56"/>
      <c r="V305" s="56">
        <f t="shared" si="4"/>
        <v>51245184</v>
      </c>
      <c r="W305" s="56" t="s">
        <v>38</v>
      </c>
    </row>
    <row r="306" spans="1:23" x14ac:dyDescent="0.2">
      <c r="A306" s="52" t="s">
        <v>730</v>
      </c>
      <c r="B306" s="53" t="s">
        <v>35</v>
      </c>
      <c r="C306" s="54" t="s">
        <v>444</v>
      </c>
      <c r="D306" s="55">
        <v>8203171012</v>
      </c>
      <c r="E306" s="55" t="s">
        <v>509</v>
      </c>
      <c r="F306" s="56">
        <v>62400000</v>
      </c>
      <c r="G306" s="57">
        <v>0.6</v>
      </c>
      <c r="H306" s="56">
        <v>18720000</v>
      </c>
      <c r="I306" s="56">
        <v>0</v>
      </c>
      <c r="J306" s="56">
        <f>VLOOKUP(D306,'[1]Resumen Giros 2017'!B$6:C$920,2,0)</f>
        <v>0</v>
      </c>
      <c r="K306" s="56">
        <f>VLOOKUP(D306,'[1]Resumen Giros 2017'!B$6:D$920,3,0)</f>
        <v>0</v>
      </c>
      <c r="L306" s="56">
        <f>VLOOKUP(D306,'[1]Resumen Giros 2017'!B$6:E$920,4,0)</f>
        <v>0</v>
      </c>
      <c r="M306" s="56">
        <f>VLOOKUP(D306,'[1]Resumen Giros 2017'!B$6:F$920,5,0)</f>
        <v>0</v>
      </c>
      <c r="N306" s="56">
        <f>VLOOKUP(D306,'[1]Resumen Giros 2017'!B$6:G$920,6,0)</f>
        <v>0</v>
      </c>
      <c r="O306" s="56">
        <f>VLOOKUP(D306,'[1]Resumen Giros 2017'!B$6:H$920,7,0)</f>
        <v>0</v>
      </c>
      <c r="P306" s="56">
        <f>VLOOKUP(D306,'[1]Resumen Giros 2017'!B$6:I$920,8,0)</f>
        <v>18720000</v>
      </c>
      <c r="Q306" s="56">
        <f>VLOOKUP(D306,'[1]Resumen Giros 2017'!B$6:J$920,9,0)</f>
        <v>18720000</v>
      </c>
      <c r="R306" s="56">
        <f>VLOOKUP(D306,'[1]Resumen Giros 2017'!B$5:K$920,10,0)</f>
        <v>0</v>
      </c>
      <c r="S306" s="56"/>
      <c r="T306" s="56"/>
      <c r="U306" s="56"/>
      <c r="V306" s="56">
        <f t="shared" si="4"/>
        <v>37440000</v>
      </c>
      <c r="W306" s="56" t="s">
        <v>38</v>
      </c>
    </row>
    <row r="307" spans="1:23" x14ac:dyDescent="0.2">
      <c r="A307" s="52" t="s">
        <v>730</v>
      </c>
      <c r="B307" s="53" t="s">
        <v>35</v>
      </c>
      <c r="C307" s="54" t="s">
        <v>715</v>
      </c>
      <c r="D307" s="55">
        <v>8401170706</v>
      </c>
      <c r="E307" s="55" t="s">
        <v>716</v>
      </c>
      <c r="F307" s="56">
        <v>217562569</v>
      </c>
      <c r="G307" s="57">
        <v>0.29999999678253475</v>
      </c>
      <c r="H307" s="56">
        <v>65268770</v>
      </c>
      <c r="I307" s="56">
        <v>0</v>
      </c>
      <c r="J307" s="56">
        <f>VLOOKUP(D307,'[1]Resumen Giros 2017'!B$6:C$920,2,0)</f>
        <v>0</v>
      </c>
      <c r="K307" s="56">
        <f>VLOOKUP(D307,'[1]Resumen Giros 2017'!B$6:D$920,3,0)</f>
        <v>0</v>
      </c>
      <c r="L307" s="56">
        <f>VLOOKUP(D307,'[1]Resumen Giros 2017'!B$6:E$920,4,0)</f>
        <v>0</v>
      </c>
      <c r="M307" s="56">
        <f>VLOOKUP(D307,'[1]Resumen Giros 2017'!B$6:F$920,5,0)</f>
        <v>0</v>
      </c>
      <c r="N307" s="56">
        <f>VLOOKUP(D307,'[1]Resumen Giros 2017'!B$6:G$920,6,0)</f>
        <v>0</v>
      </c>
      <c r="O307" s="56">
        <f>VLOOKUP(D307,'[1]Resumen Giros 2017'!B$6:H$920,7,0)</f>
        <v>65268770</v>
      </c>
      <c r="P307" s="56">
        <f>VLOOKUP(D307,'[1]Resumen Giros 2017'!B$6:I$920,8,0)</f>
        <v>0</v>
      </c>
      <c r="Q307" s="56">
        <f>VLOOKUP(D307,'[1]Resumen Giros 2017'!B$6:J$920,9,0)</f>
        <v>0</v>
      </c>
      <c r="R307" s="56">
        <f>VLOOKUP(D307,'[1]Resumen Giros 2017'!B$5:K$920,10,0)</f>
        <v>0</v>
      </c>
      <c r="S307" s="56"/>
      <c r="T307" s="56"/>
      <c r="U307" s="56"/>
      <c r="V307" s="56">
        <f t="shared" si="4"/>
        <v>65268770</v>
      </c>
      <c r="W307" s="56" t="s">
        <v>38</v>
      </c>
    </row>
    <row r="308" spans="1:23" x14ac:dyDescent="0.2">
      <c r="A308" s="52" t="s">
        <v>730</v>
      </c>
      <c r="B308" s="53">
        <v>11</v>
      </c>
      <c r="C308" s="54" t="s">
        <v>446</v>
      </c>
      <c r="D308" s="55">
        <v>11101161003</v>
      </c>
      <c r="E308" s="55" t="s">
        <v>513</v>
      </c>
      <c r="F308" s="56">
        <v>54720000</v>
      </c>
      <c r="G308" s="57">
        <v>0.3</v>
      </c>
      <c r="H308" s="56">
        <v>16416000</v>
      </c>
      <c r="I308" s="56">
        <v>0</v>
      </c>
      <c r="J308" s="56">
        <f>VLOOKUP(D308,'[1]Resumen Giros 2017'!B$6:C$920,2,0)</f>
        <v>0</v>
      </c>
      <c r="K308" s="56">
        <f>VLOOKUP(D308,'[1]Resumen Giros 2017'!B$6:D$920,3,0)</f>
        <v>0</v>
      </c>
      <c r="L308" s="56">
        <f>VLOOKUP(D308,'[1]Resumen Giros 2017'!B$6:E$920,4,0)</f>
        <v>0</v>
      </c>
      <c r="M308" s="56">
        <f>VLOOKUP(D308,'[1]Resumen Giros 2017'!B$6:F$920,5,0)</f>
        <v>0</v>
      </c>
      <c r="N308" s="56">
        <f>VLOOKUP(D308,'[1]Resumen Giros 2017'!B$6:G$920,6,0)</f>
        <v>0</v>
      </c>
      <c r="O308" s="56">
        <f>VLOOKUP(D308,'[1]Resumen Giros 2017'!B$6:H$920,7,0)</f>
        <v>0</v>
      </c>
      <c r="P308" s="56">
        <f>VLOOKUP(D308,'[1]Resumen Giros 2017'!B$6:I$920,8,0)</f>
        <v>0</v>
      </c>
      <c r="Q308" s="56">
        <f>VLOOKUP(D308,'[1]Resumen Giros 2017'!B$6:J$920,9,0)</f>
        <v>16416000</v>
      </c>
      <c r="R308" s="56">
        <f>VLOOKUP(D308,'[1]Resumen Giros 2017'!B$5:K$920,10,0)</f>
        <v>0</v>
      </c>
      <c r="S308" s="56"/>
      <c r="T308" s="56"/>
      <c r="U308" s="56"/>
      <c r="V308" s="56">
        <f t="shared" si="4"/>
        <v>16416000</v>
      </c>
      <c r="W308" s="56" t="s">
        <v>38</v>
      </c>
    </row>
    <row r="309" spans="1:23" x14ac:dyDescent="0.2">
      <c r="A309" s="52" t="s">
        <v>730</v>
      </c>
      <c r="B309" s="53">
        <v>10</v>
      </c>
      <c r="C309" s="54" t="s">
        <v>447</v>
      </c>
      <c r="D309" s="55">
        <v>10205161009</v>
      </c>
      <c r="E309" s="55" t="s">
        <v>515</v>
      </c>
      <c r="F309" s="56">
        <v>45000000</v>
      </c>
      <c r="G309" s="57">
        <v>0.3</v>
      </c>
      <c r="H309" s="56">
        <v>13500000</v>
      </c>
      <c r="I309" s="56">
        <v>0</v>
      </c>
      <c r="J309" s="56">
        <f>VLOOKUP(D309,'[1]Resumen Giros 2017'!B$6:C$920,2,0)</f>
        <v>0</v>
      </c>
      <c r="K309" s="56">
        <f>VLOOKUP(D309,'[1]Resumen Giros 2017'!B$6:D$920,3,0)</f>
        <v>0</v>
      </c>
      <c r="L309" s="56">
        <f>VLOOKUP(D309,'[1]Resumen Giros 2017'!B$6:E$920,4,0)</f>
        <v>0</v>
      </c>
      <c r="M309" s="56">
        <f>VLOOKUP(D309,'[1]Resumen Giros 2017'!B$6:F$920,5,0)</f>
        <v>0</v>
      </c>
      <c r="N309" s="56">
        <f>VLOOKUP(D309,'[1]Resumen Giros 2017'!B$6:G$920,6,0)</f>
        <v>0</v>
      </c>
      <c r="O309" s="56">
        <f>VLOOKUP(D309,'[1]Resumen Giros 2017'!B$6:H$920,7,0)</f>
        <v>0</v>
      </c>
      <c r="P309" s="56">
        <f>VLOOKUP(D309,'[1]Resumen Giros 2017'!B$6:I$920,8,0)</f>
        <v>0</v>
      </c>
      <c r="Q309" s="56">
        <f>VLOOKUP(D309,'[1]Resumen Giros 2017'!B$6:J$920,9,0)</f>
        <v>0</v>
      </c>
      <c r="R309" s="56">
        <f>VLOOKUP(D309,'[1]Resumen Giros 2017'!B$5:K$920,10,0)</f>
        <v>13500000</v>
      </c>
      <c r="S309" s="56"/>
      <c r="T309" s="56"/>
      <c r="U309" s="56"/>
      <c r="V309" s="56">
        <f t="shared" si="4"/>
        <v>13500000</v>
      </c>
      <c r="W309" s="56" t="s">
        <v>38</v>
      </c>
    </row>
    <row r="310" spans="1:23" x14ac:dyDescent="0.2">
      <c r="A310" s="52" t="s">
        <v>730</v>
      </c>
      <c r="B310" s="53">
        <v>10</v>
      </c>
      <c r="C310" s="54" t="s">
        <v>127</v>
      </c>
      <c r="D310" s="55">
        <v>10105171010</v>
      </c>
      <c r="E310" s="55" t="s">
        <v>717</v>
      </c>
      <c r="F310" s="56">
        <v>64800000</v>
      </c>
      <c r="G310" s="57">
        <v>0.3</v>
      </c>
      <c r="H310" s="56">
        <v>19440000</v>
      </c>
      <c r="I310" s="56">
        <v>0</v>
      </c>
      <c r="J310" s="56">
        <f>VLOOKUP(D310,'[1]Resumen Giros 2017'!B$6:C$920,2,0)</f>
        <v>0</v>
      </c>
      <c r="K310" s="56">
        <f>VLOOKUP(D310,'[1]Resumen Giros 2017'!B$6:D$920,3,0)</f>
        <v>0</v>
      </c>
      <c r="L310" s="56">
        <f>VLOOKUP(D310,'[1]Resumen Giros 2017'!B$6:E$920,4,0)</f>
        <v>0</v>
      </c>
      <c r="M310" s="56">
        <f>VLOOKUP(D310,'[1]Resumen Giros 2017'!B$6:F$920,5,0)</f>
        <v>0</v>
      </c>
      <c r="N310" s="56">
        <f>VLOOKUP(D310,'[1]Resumen Giros 2017'!B$6:G$920,6,0)</f>
        <v>0</v>
      </c>
      <c r="O310" s="56">
        <f>VLOOKUP(D310,'[1]Resumen Giros 2017'!B$6:H$920,7,0)</f>
        <v>4860000</v>
      </c>
      <c r="P310" s="56">
        <f>VLOOKUP(D310,'[1]Resumen Giros 2017'!B$6:I$920,8,0)</f>
        <v>14580000</v>
      </c>
      <c r="Q310" s="56">
        <f>VLOOKUP(D310,'[1]Resumen Giros 2017'!B$6:J$920,9,0)</f>
        <v>0</v>
      </c>
      <c r="R310" s="56">
        <f>VLOOKUP(D310,'[1]Resumen Giros 2017'!B$5:K$920,10,0)</f>
        <v>0</v>
      </c>
      <c r="S310" s="56"/>
      <c r="T310" s="56"/>
      <c r="U310" s="56"/>
      <c r="V310" s="56">
        <f t="shared" si="4"/>
        <v>19440000</v>
      </c>
      <c r="W310" s="56" t="s">
        <v>38</v>
      </c>
    </row>
    <row r="311" spans="1:23" x14ac:dyDescent="0.2">
      <c r="A311" s="52" t="s">
        <v>730</v>
      </c>
      <c r="B311" s="53">
        <v>11</v>
      </c>
      <c r="C311" s="54" t="s">
        <v>144</v>
      </c>
      <c r="D311" s="55">
        <v>11203171006</v>
      </c>
      <c r="E311" s="55" t="s">
        <v>517</v>
      </c>
      <c r="F311" s="56">
        <v>49200000</v>
      </c>
      <c r="G311" s="57">
        <v>0.3</v>
      </c>
      <c r="H311" s="56">
        <v>14760000</v>
      </c>
      <c r="I311" s="56">
        <v>0</v>
      </c>
      <c r="J311" s="56">
        <f>VLOOKUP(D311,'[1]Resumen Giros 2017'!B$6:C$920,2,0)</f>
        <v>0</v>
      </c>
      <c r="K311" s="56">
        <f>VLOOKUP(D311,'[1]Resumen Giros 2017'!B$6:D$920,3,0)</f>
        <v>0</v>
      </c>
      <c r="L311" s="56">
        <f>VLOOKUP(D311,'[1]Resumen Giros 2017'!B$6:E$920,4,0)</f>
        <v>0</v>
      </c>
      <c r="M311" s="56">
        <f>VLOOKUP(D311,'[1]Resumen Giros 2017'!B$6:F$920,5,0)</f>
        <v>0</v>
      </c>
      <c r="N311" s="56">
        <f>VLOOKUP(D311,'[1]Resumen Giros 2017'!B$6:G$920,6,0)</f>
        <v>0</v>
      </c>
      <c r="O311" s="56">
        <f>VLOOKUP(D311,'[1]Resumen Giros 2017'!B$6:H$920,7,0)</f>
        <v>0</v>
      </c>
      <c r="P311" s="56">
        <f>VLOOKUP(D311,'[1]Resumen Giros 2017'!B$6:I$920,8,0)</f>
        <v>14760000</v>
      </c>
      <c r="Q311" s="56">
        <f>VLOOKUP(D311,'[1]Resumen Giros 2017'!B$6:J$920,9,0)</f>
        <v>0</v>
      </c>
      <c r="R311" s="56">
        <f>VLOOKUP(D311,'[1]Resumen Giros 2017'!B$5:K$920,10,0)</f>
        <v>0</v>
      </c>
      <c r="S311" s="56"/>
      <c r="T311" s="56"/>
      <c r="U311" s="56"/>
      <c r="V311" s="56">
        <f t="shared" si="4"/>
        <v>14760000</v>
      </c>
      <c r="W311" s="56" t="s">
        <v>38</v>
      </c>
    </row>
    <row r="312" spans="1:23" x14ac:dyDescent="0.2">
      <c r="A312" s="52" t="s">
        <v>730</v>
      </c>
      <c r="B312" s="53" t="s">
        <v>80</v>
      </c>
      <c r="C312" s="54" t="s">
        <v>718</v>
      </c>
      <c r="D312" s="55">
        <v>5503160703</v>
      </c>
      <c r="E312" s="55" t="s">
        <v>719</v>
      </c>
      <c r="F312" s="56">
        <v>163601992</v>
      </c>
      <c r="G312" s="57">
        <v>0.29999999633256297</v>
      </c>
      <c r="H312" s="56">
        <v>49080597</v>
      </c>
      <c r="I312" s="56">
        <v>0</v>
      </c>
      <c r="J312" s="56">
        <f>VLOOKUP(D312,'[1]Resumen Giros 2017'!B$6:C$920,2,0)</f>
        <v>0</v>
      </c>
      <c r="K312" s="56">
        <f>VLOOKUP(D312,'[1]Resumen Giros 2017'!B$6:D$920,3,0)</f>
        <v>0</v>
      </c>
      <c r="L312" s="56">
        <f>VLOOKUP(D312,'[1]Resumen Giros 2017'!B$6:E$920,4,0)</f>
        <v>0</v>
      </c>
      <c r="M312" s="56">
        <f>VLOOKUP(D312,'[1]Resumen Giros 2017'!B$6:F$920,5,0)</f>
        <v>0</v>
      </c>
      <c r="N312" s="56">
        <f>VLOOKUP(D312,'[1]Resumen Giros 2017'!B$6:G$920,6,0)</f>
        <v>0</v>
      </c>
      <c r="O312" s="56">
        <f>VLOOKUP(D312,'[1]Resumen Giros 2017'!B$6:H$920,7,0)</f>
        <v>49080597</v>
      </c>
      <c r="P312" s="56">
        <f>VLOOKUP(D312,'[1]Resumen Giros 2017'!B$6:I$920,8,0)</f>
        <v>0</v>
      </c>
      <c r="Q312" s="56">
        <f>VLOOKUP(D312,'[1]Resumen Giros 2017'!B$6:J$920,9,0)</f>
        <v>0</v>
      </c>
      <c r="R312" s="56">
        <f>VLOOKUP(D312,'[1]Resumen Giros 2017'!B$5:K$920,10,0)</f>
        <v>0</v>
      </c>
      <c r="S312" s="56"/>
      <c r="T312" s="56"/>
      <c r="U312" s="56"/>
      <c r="V312" s="56">
        <f t="shared" si="4"/>
        <v>49080597</v>
      </c>
      <c r="W312" s="56" t="s">
        <v>38</v>
      </c>
    </row>
    <row r="313" spans="1:23" x14ac:dyDescent="0.2">
      <c r="A313" s="52" t="s">
        <v>730</v>
      </c>
      <c r="B313" s="53">
        <v>13</v>
      </c>
      <c r="C313" s="54" t="s">
        <v>146</v>
      </c>
      <c r="D313" s="55">
        <v>13108161012</v>
      </c>
      <c r="E313" s="55" t="s">
        <v>518</v>
      </c>
      <c r="F313" s="56">
        <v>67956744</v>
      </c>
      <c r="G313" s="57">
        <v>0.29999999705695141</v>
      </c>
      <c r="H313" s="56">
        <v>20387023</v>
      </c>
      <c r="I313" s="56">
        <v>0</v>
      </c>
      <c r="J313" s="56">
        <f>VLOOKUP(D313,'[1]Resumen Giros 2017'!B$6:C$920,2,0)</f>
        <v>0</v>
      </c>
      <c r="K313" s="56">
        <f>VLOOKUP(D313,'[1]Resumen Giros 2017'!B$6:D$920,3,0)</f>
        <v>0</v>
      </c>
      <c r="L313" s="56">
        <f>VLOOKUP(D313,'[1]Resumen Giros 2017'!B$6:E$920,4,0)</f>
        <v>0</v>
      </c>
      <c r="M313" s="56">
        <f>VLOOKUP(D313,'[1]Resumen Giros 2017'!B$6:F$920,5,0)</f>
        <v>0</v>
      </c>
      <c r="N313" s="56">
        <f>VLOOKUP(D313,'[1]Resumen Giros 2017'!B$6:G$920,6,0)</f>
        <v>0</v>
      </c>
      <c r="O313" s="56">
        <f>VLOOKUP(D313,'[1]Resumen Giros 2017'!B$6:H$920,7,0)</f>
        <v>0</v>
      </c>
      <c r="P313" s="56">
        <f>VLOOKUP(D313,'[1]Resumen Giros 2017'!B$6:I$920,8,0)</f>
        <v>0</v>
      </c>
      <c r="Q313" s="56">
        <f>VLOOKUP(D313,'[1]Resumen Giros 2017'!B$6:J$920,9,0)</f>
        <v>20387023</v>
      </c>
      <c r="R313" s="56">
        <f>VLOOKUP(D313,'[1]Resumen Giros 2017'!B$5:K$920,10,0)</f>
        <v>0</v>
      </c>
      <c r="S313" s="56"/>
      <c r="T313" s="56"/>
      <c r="U313" s="56"/>
      <c r="V313" s="56">
        <f t="shared" si="4"/>
        <v>20387023</v>
      </c>
      <c r="W313" s="56" t="s">
        <v>38</v>
      </c>
    </row>
    <row r="314" spans="1:23" x14ac:dyDescent="0.2">
      <c r="A314" s="52" t="s">
        <v>730</v>
      </c>
      <c r="B314" s="53" t="s">
        <v>80</v>
      </c>
      <c r="C314" s="54" t="s">
        <v>449</v>
      </c>
      <c r="D314" s="55">
        <v>5201170707</v>
      </c>
      <c r="E314" s="55" t="s">
        <v>720</v>
      </c>
      <c r="F314" s="56">
        <v>32830695</v>
      </c>
      <c r="G314" s="57">
        <v>0.29999998477034984</v>
      </c>
      <c r="H314" s="56">
        <v>9849208</v>
      </c>
      <c r="I314" s="56">
        <v>0</v>
      </c>
      <c r="J314" s="56">
        <f>VLOOKUP(D314,'[1]Resumen Giros 2017'!B$6:C$920,2,0)</f>
        <v>0</v>
      </c>
      <c r="K314" s="56">
        <f>VLOOKUP(D314,'[1]Resumen Giros 2017'!B$6:D$920,3,0)</f>
        <v>0</v>
      </c>
      <c r="L314" s="56">
        <f>VLOOKUP(D314,'[1]Resumen Giros 2017'!B$6:E$920,4,0)</f>
        <v>0</v>
      </c>
      <c r="M314" s="56">
        <f>VLOOKUP(D314,'[1]Resumen Giros 2017'!B$6:F$920,5,0)</f>
        <v>0</v>
      </c>
      <c r="N314" s="56">
        <f>VLOOKUP(D314,'[1]Resumen Giros 2017'!B$6:G$920,6,0)</f>
        <v>0</v>
      </c>
      <c r="O314" s="56">
        <f>VLOOKUP(D314,'[1]Resumen Giros 2017'!B$6:H$920,7,0)</f>
        <v>9849208</v>
      </c>
      <c r="P314" s="56">
        <f>VLOOKUP(D314,'[1]Resumen Giros 2017'!B$6:I$920,8,0)</f>
        <v>0</v>
      </c>
      <c r="Q314" s="56">
        <f>VLOOKUP(D314,'[1]Resumen Giros 2017'!B$6:J$920,9,0)</f>
        <v>0</v>
      </c>
      <c r="R314" s="56">
        <f>VLOOKUP(D314,'[1]Resumen Giros 2017'!B$5:K$920,10,0)</f>
        <v>0</v>
      </c>
      <c r="S314" s="56"/>
      <c r="T314" s="56"/>
      <c r="U314" s="56"/>
      <c r="V314" s="56">
        <f t="shared" si="4"/>
        <v>9849208</v>
      </c>
      <c r="W314" s="56" t="s">
        <v>38</v>
      </c>
    </row>
    <row r="315" spans="1:23" x14ac:dyDescent="0.2">
      <c r="A315" s="52" t="s">
        <v>730</v>
      </c>
      <c r="B315" s="53">
        <v>13</v>
      </c>
      <c r="C315" s="54" t="s">
        <v>450</v>
      </c>
      <c r="D315" s="55">
        <v>13109161006</v>
      </c>
      <c r="E315" s="55" t="s">
        <v>520</v>
      </c>
      <c r="F315" s="56">
        <v>44400000</v>
      </c>
      <c r="G315" s="57">
        <v>0.3</v>
      </c>
      <c r="H315" s="56">
        <v>13320000</v>
      </c>
      <c r="I315" s="56">
        <v>0</v>
      </c>
      <c r="J315" s="56">
        <f>VLOOKUP(D315,'[1]Resumen Giros 2017'!B$6:C$920,2,0)</f>
        <v>0</v>
      </c>
      <c r="K315" s="56">
        <f>VLOOKUP(D315,'[1]Resumen Giros 2017'!B$6:D$920,3,0)</f>
        <v>0</v>
      </c>
      <c r="L315" s="56">
        <f>VLOOKUP(D315,'[1]Resumen Giros 2017'!B$6:E$920,4,0)</f>
        <v>0</v>
      </c>
      <c r="M315" s="56">
        <f>VLOOKUP(D315,'[1]Resumen Giros 2017'!B$6:F$920,5,0)</f>
        <v>0</v>
      </c>
      <c r="N315" s="56">
        <f>VLOOKUP(D315,'[1]Resumen Giros 2017'!B$6:G$920,6,0)</f>
        <v>0</v>
      </c>
      <c r="O315" s="56">
        <f>VLOOKUP(D315,'[1]Resumen Giros 2017'!B$6:H$920,7,0)</f>
        <v>0</v>
      </c>
      <c r="P315" s="56">
        <f>VLOOKUP(D315,'[1]Resumen Giros 2017'!B$6:I$920,8,0)</f>
        <v>0</v>
      </c>
      <c r="Q315" s="56">
        <f>VLOOKUP(D315,'[1]Resumen Giros 2017'!B$6:J$920,9,0)</f>
        <v>0</v>
      </c>
      <c r="R315" s="56">
        <f>VLOOKUP(D315,'[1]Resumen Giros 2017'!B$5:K$920,10,0)</f>
        <v>13320000</v>
      </c>
      <c r="S315" s="56"/>
      <c r="T315" s="56"/>
      <c r="U315" s="56"/>
      <c r="V315" s="56">
        <f t="shared" si="4"/>
        <v>13320000</v>
      </c>
      <c r="W315" s="56" t="s">
        <v>38</v>
      </c>
    </row>
    <row r="316" spans="1:23" x14ac:dyDescent="0.2">
      <c r="A316" s="52" t="s">
        <v>730</v>
      </c>
      <c r="B316" s="53" t="s">
        <v>39</v>
      </c>
      <c r="C316" s="54" t="s">
        <v>451</v>
      </c>
      <c r="D316" s="55">
        <v>9108161004</v>
      </c>
      <c r="E316" s="55" t="s">
        <v>521</v>
      </c>
      <c r="F316" s="56">
        <v>72100000</v>
      </c>
      <c r="G316" s="57">
        <v>0.3</v>
      </c>
      <c r="H316" s="56">
        <v>21630000</v>
      </c>
      <c r="I316" s="56">
        <v>0</v>
      </c>
      <c r="J316" s="56">
        <f>VLOOKUP(D316,'[1]Resumen Giros 2017'!B$6:C$920,2,0)</f>
        <v>0</v>
      </c>
      <c r="K316" s="56">
        <f>VLOOKUP(D316,'[1]Resumen Giros 2017'!B$6:D$920,3,0)</f>
        <v>0</v>
      </c>
      <c r="L316" s="56">
        <f>VLOOKUP(D316,'[1]Resumen Giros 2017'!B$6:E$920,4,0)</f>
        <v>0</v>
      </c>
      <c r="M316" s="56">
        <f>VLOOKUP(D316,'[1]Resumen Giros 2017'!B$6:F$920,5,0)</f>
        <v>0</v>
      </c>
      <c r="N316" s="56">
        <f>VLOOKUP(D316,'[1]Resumen Giros 2017'!B$6:G$920,6,0)</f>
        <v>0</v>
      </c>
      <c r="O316" s="56">
        <f>VLOOKUP(D316,'[1]Resumen Giros 2017'!B$6:H$920,7,0)</f>
        <v>0</v>
      </c>
      <c r="P316" s="56">
        <f>VLOOKUP(D316,'[1]Resumen Giros 2017'!B$6:I$920,8,0)</f>
        <v>21630000</v>
      </c>
      <c r="Q316" s="56">
        <f>VLOOKUP(D316,'[1]Resumen Giros 2017'!B$6:J$920,9,0)</f>
        <v>0</v>
      </c>
      <c r="R316" s="56">
        <f>VLOOKUP(D316,'[1]Resumen Giros 2017'!B$5:K$920,10,0)</f>
        <v>0</v>
      </c>
      <c r="S316" s="56"/>
      <c r="T316" s="56"/>
      <c r="U316" s="56"/>
      <c r="V316" s="56">
        <f t="shared" si="4"/>
        <v>21630000</v>
      </c>
      <c r="W316" s="56" t="s">
        <v>38</v>
      </c>
    </row>
    <row r="317" spans="1:23" x14ac:dyDescent="0.2">
      <c r="A317" s="52" t="s">
        <v>730</v>
      </c>
      <c r="B317" s="53">
        <v>10</v>
      </c>
      <c r="C317" s="54" t="s">
        <v>47</v>
      </c>
      <c r="D317" s="55">
        <v>10107160702</v>
      </c>
      <c r="E317" s="55" t="s">
        <v>523</v>
      </c>
      <c r="F317" s="56">
        <v>117165096</v>
      </c>
      <c r="G317" s="57">
        <v>0.29999999317202797</v>
      </c>
      <c r="H317" s="56">
        <v>35149528</v>
      </c>
      <c r="I317" s="56">
        <v>0</v>
      </c>
      <c r="J317" s="56">
        <f>VLOOKUP(D317,'[1]Resumen Giros 2017'!B$6:C$920,2,0)</f>
        <v>0</v>
      </c>
      <c r="K317" s="56">
        <f>VLOOKUP(D317,'[1]Resumen Giros 2017'!B$6:D$920,3,0)</f>
        <v>0</v>
      </c>
      <c r="L317" s="56">
        <f>VLOOKUP(D317,'[1]Resumen Giros 2017'!B$6:E$920,4,0)</f>
        <v>0</v>
      </c>
      <c r="M317" s="56">
        <f>VLOOKUP(D317,'[1]Resumen Giros 2017'!B$6:F$920,5,0)</f>
        <v>0</v>
      </c>
      <c r="N317" s="56">
        <f>VLOOKUP(D317,'[1]Resumen Giros 2017'!B$6:G$920,6,0)</f>
        <v>0</v>
      </c>
      <c r="O317" s="56">
        <f>VLOOKUP(D317,'[1]Resumen Giros 2017'!B$6:H$920,7,0)</f>
        <v>0</v>
      </c>
      <c r="P317" s="56">
        <f>VLOOKUP(D317,'[1]Resumen Giros 2017'!B$6:I$920,8,0)</f>
        <v>0</v>
      </c>
      <c r="Q317" s="56">
        <f>VLOOKUP(D317,'[1]Resumen Giros 2017'!B$6:J$920,9,0)</f>
        <v>0</v>
      </c>
      <c r="R317" s="56">
        <f>VLOOKUP(D317,'[1]Resumen Giros 2017'!B$5:K$920,10,0)</f>
        <v>35149528</v>
      </c>
      <c r="S317" s="56"/>
      <c r="T317" s="56"/>
      <c r="U317" s="56"/>
      <c r="V317" s="56">
        <f t="shared" si="4"/>
        <v>35149528</v>
      </c>
      <c r="W317" s="56" t="s">
        <v>38</v>
      </c>
    </row>
    <row r="318" spans="1:23" x14ac:dyDescent="0.2">
      <c r="A318" s="52" t="s">
        <v>730</v>
      </c>
      <c r="B318" s="53" t="s">
        <v>80</v>
      </c>
      <c r="C318" s="54" t="s">
        <v>297</v>
      </c>
      <c r="D318" s="55">
        <v>5703161004</v>
      </c>
      <c r="E318" s="55" t="s">
        <v>721</v>
      </c>
      <c r="F318" s="56">
        <v>36600000</v>
      </c>
      <c r="G318" s="57">
        <v>0.3</v>
      </c>
      <c r="H318" s="56">
        <v>10980000</v>
      </c>
      <c r="I318" s="56">
        <v>0</v>
      </c>
      <c r="J318" s="56">
        <f>VLOOKUP(D318,'[1]Resumen Giros 2017'!B$6:C$920,2,0)</f>
        <v>0</v>
      </c>
      <c r="K318" s="56">
        <f>VLOOKUP(D318,'[1]Resumen Giros 2017'!B$6:D$920,3,0)</f>
        <v>0</v>
      </c>
      <c r="L318" s="56">
        <f>VLOOKUP(D318,'[1]Resumen Giros 2017'!B$6:E$920,4,0)</f>
        <v>0</v>
      </c>
      <c r="M318" s="56">
        <f>VLOOKUP(D318,'[1]Resumen Giros 2017'!B$6:F$920,5,0)</f>
        <v>0</v>
      </c>
      <c r="N318" s="56">
        <f>VLOOKUP(D318,'[1]Resumen Giros 2017'!B$6:G$920,6,0)</f>
        <v>0</v>
      </c>
      <c r="O318" s="56">
        <f>VLOOKUP(D318,'[1]Resumen Giros 2017'!B$6:H$920,7,0)</f>
        <v>10980000</v>
      </c>
      <c r="P318" s="56">
        <f>VLOOKUP(D318,'[1]Resumen Giros 2017'!B$6:I$920,8,0)</f>
        <v>0</v>
      </c>
      <c r="Q318" s="56">
        <f>VLOOKUP(D318,'[1]Resumen Giros 2017'!B$6:J$920,9,0)</f>
        <v>0</v>
      </c>
      <c r="R318" s="56">
        <f>VLOOKUP(D318,'[1]Resumen Giros 2017'!B$5:K$920,10,0)</f>
        <v>0</v>
      </c>
      <c r="S318" s="56"/>
      <c r="T318" s="56"/>
      <c r="U318" s="56"/>
      <c r="V318" s="56">
        <f t="shared" si="4"/>
        <v>10980000</v>
      </c>
      <c r="W318" s="56" t="s">
        <v>38</v>
      </c>
    </row>
    <row r="319" spans="1:23" x14ac:dyDescent="0.2">
      <c r="A319" s="52" t="s">
        <v>730</v>
      </c>
      <c r="B319" s="53">
        <v>11</v>
      </c>
      <c r="C319" s="54" t="s">
        <v>217</v>
      </c>
      <c r="D319" s="55">
        <v>11402120708</v>
      </c>
      <c r="E319" s="55" t="s">
        <v>526</v>
      </c>
      <c r="F319" s="56">
        <v>199561989</v>
      </c>
      <c r="G319" s="57">
        <v>0.29990000249997506</v>
      </c>
      <c r="H319" s="56">
        <v>59868596</v>
      </c>
      <c r="I319" s="56">
        <v>0</v>
      </c>
      <c r="J319" s="56">
        <f>VLOOKUP(D319,'[1]Resumen Giros 2017'!B$6:C$920,2,0)</f>
        <v>0</v>
      </c>
      <c r="K319" s="56">
        <f>VLOOKUP(D319,'[1]Resumen Giros 2017'!B$6:D$920,3,0)</f>
        <v>0</v>
      </c>
      <c r="L319" s="56">
        <f>VLOOKUP(D319,'[1]Resumen Giros 2017'!B$6:E$920,4,0)</f>
        <v>0</v>
      </c>
      <c r="M319" s="56">
        <f>VLOOKUP(D319,'[1]Resumen Giros 2017'!B$6:F$920,5,0)</f>
        <v>0</v>
      </c>
      <c r="N319" s="56">
        <f>VLOOKUP(D319,'[1]Resumen Giros 2017'!B$6:G$920,6,0)</f>
        <v>0</v>
      </c>
      <c r="O319" s="56">
        <f>VLOOKUP(D319,'[1]Resumen Giros 2017'!B$6:H$920,7,0)</f>
        <v>0</v>
      </c>
      <c r="P319" s="56">
        <f>VLOOKUP(D319,'[1]Resumen Giros 2017'!B$6:I$920,8,0)</f>
        <v>0</v>
      </c>
      <c r="Q319" s="56">
        <f>VLOOKUP(D319,'[1]Resumen Giros 2017'!B$6:J$920,9,0)</f>
        <v>59848641</v>
      </c>
      <c r="R319" s="56">
        <f>VLOOKUP(D319,'[1]Resumen Giros 2017'!B$5:K$920,10,0)</f>
        <v>0</v>
      </c>
      <c r="S319" s="56"/>
      <c r="T319" s="56"/>
      <c r="U319" s="56"/>
      <c r="V319" s="56">
        <f t="shared" si="4"/>
        <v>59848641</v>
      </c>
      <c r="W319" s="56" t="s">
        <v>38</v>
      </c>
    </row>
    <row r="320" spans="1:23" x14ac:dyDescent="0.2">
      <c r="A320" s="52" t="s">
        <v>730</v>
      </c>
      <c r="B320" s="53" t="s">
        <v>35</v>
      </c>
      <c r="C320" s="54" t="s">
        <v>457</v>
      </c>
      <c r="D320" s="55">
        <v>8402140802</v>
      </c>
      <c r="E320" s="55" t="s">
        <v>529</v>
      </c>
      <c r="F320" s="56">
        <v>101300000</v>
      </c>
      <c r="G320" s="57">
        <v>1</v>
      </c>
      <c r="H320" s="56">
        <v>101300000</v>
      </c>
      <c r="I320" s="56">
        <v>0</v>
      </c>
      <c r="J320" s="56">
        <f>VLOOKUP(D320,'[1]Resumen Giros 2017'!B$6:C$920,2,0)</f>
        <v>0</v>
      </c>
      <c r="K320" s="56">
        <f>VLOOKUP(D320,'[1]Resumen Giros 2017'!B$6:D$920,3,0)</f>
        <v>0</v>
      </c>
      <c r="L320" s="56">
        <f>VLOOKUP(D320,'[1]Resumen Giros 2017'!B$6:E$920,4,0)</f>
        <v>0</v>
      </c>
      <c r="M320" s="56">
        <f>VLOOKUP(D320,'[1]Resumen Giros 2017'!B$6:F$920,5,0)</f>
        <v>0</v>
      </c>
      <c r="N320" s="56">
        <f>VLOOKUP(D320,'[1]Resumen Giros 2017'!B$6:G$920,6,0)</f>
        <v>0</v>
      </c>
      <c r="O320" s="56">
        <f>VLOOKUP(D320,'[1]Resumen Giros 2017'!B$6:H$920,7,0)</f>
        <v>0</v>
      </c>
      <c r="P320" s="56">
        <f>VLOOKUP(D320,'[1]Resumen Giros 2017'!B$6:I$920,8,0)</f>
        <v>101300000</v>
      </c>
      <c r="Q320" s="56">
        <f>VLOOKUP(D320,'[1]Resumen Giros 2017'!B$6:J$920,9,0)</f>
        <v>0</v>
      </c>
      <c r="R320" s="56">
        <f>VLOOKUP(D320,'[1]Resumen Giros 2017'!B$5:K$920,10,0)</f>
        <v>0</v>
      </c>
      <c r="S320" s="56"/>
      <c r="T320" s="56"/>
      <c r="U320" s="56"/>
      <c r="V320" s="56">
        <f t="shared" si="4"/>
        <v>101300000</v>
      </c>
      <c r="W320" s="56" t="s">
        <v>38</v>
      </c>
    </row>
    <row r="321" spans="1:23" x14ac:dyDescent="0.2">
      <c r="A321" s="52" t="s">
        <v>730</v>
      </c>
      <c r="B321" s="53" t="s">
        <v>115</v>
      </c>
      <c r="C321" s="54" t="s">
        <v>437</v>
      </c>
      <c r="D321" s="55">
        <v>3102170707</v>
      </c>
      <c r="E321" s="55" t="s">
        <v>722</v>
      </c>
      <c r="F321" s="56">
        <v>152771572</v>
      </c>
      <c r="G321" s="57">
        <v>0.5</v>
      </c>
      <c r="H321" s="56">
        <v>152771572</v>
      </c>
      <c r="I321" s="56">
        <v>0</v>
      </c>
      <c r="J321" s="56">
        <f>VLOOKUP(D321,'[1]Resumen Giros 2017'!B$6:C$920,2,0)</f>
        <v>0</v>
      </c>
      <c r="K321" s="56">
        <f>VLOOKUP(D321,'[1]Resumen Giros 2017'!B$6:D$920,3,0)</f>
        <v>0</v>
      </c>
      <c r="L321" s="56">
        <f>VLOOKUP(D321,'[1]Resumen Giros 2017'!B$6:E$920,4,0)</f>
        <v>0</v>
      </c>
      <c r="M321" s="56">
        <f>VLOOKUP(D321,'[1]Resumen Giros 2017'!B$6:F$920,5,0)</f>
        <v>0</v>
      </c>
      <c r="N321" s="56">
        <f>VLOOKUP(D321,'[1]Resumen Giros 2017'!B$6:G$920,6,0)</f>
        <v>76385786</v>
      </c>
      <c r="O321" s="56">
        <f>VLOOKUP(D321,'[1]Resumen Giros 2017'!B$6:H$920,7,0)</f>
        <v>0</v>
      </c>
      <c r="P321" s="56">
        <f>VLOOKUP(D321,'[1]Resumen Giros 2017'!B$6:I$920,8,0)</f>
        <v>0</v>
      </c>
      <c r="Q321" s="56">
        <f>VLOOKUP(D321,'[1]Resumen Giros 2017'!B$6:J$920,9,0)</f>
        <v>0</v>
      </c>
      <c r="R321" s="56">
        <f>VLOOKUP(D321,'[1]Resumen Giros 2017'!B$5:K$920,10,0)</f>
        <v>0</v>
      </c>
      <c r="S321" s="56"/>
      <c r="T321" s="56"/>
      <c r="U321" s="56"/>
      <c r="V321" s="56">
        <f t="shared" si="4"/>
        <v>76385786</v>
      </c>
      <c r="W321" s="56" t="s">
        <v>38</v>
      </c>
    </row>
    <row r="322" spans="1:23" x14ac:dyDescent="0.2">
      <c r="A322" s="52" t="s">
        <v>730</v>
      </c>
      <c r="B322" s="53" t="s">
        <v>80</v>
      </c>
      <c r="C322" s="54" t="s">
        <v>723</v>
      </c>
      <c r="D322" s="55">
        <v>5506171001</v>
      </c>
      <c r="E322" s="55" t="s">
        <v>724</v>
      </c>
      <c r="F322" s="56">
        <v>56666660</v>
      </c>
      <c r="G322" s="57">
        <v>0.3</v>
      </c>
      <c r="H322" s="56">
        <v>16999998</v>
      </c>
      <c r="I322" s="56">
        <v>0</v>
      </c>
      <c r="J322" s="56">
        <f>VLOOKUP(D322,'[1]Resumen Giros 2017'!B$6:C$920,2,0)</f>
        <v>0</v>
      </c>
      <c r="K322" s="56">
        <f>VLOOKUP(D322,'[1]Resumen Giros 2017'!B$6:D$920,3,0)</f>
        <v>0</v>
      </c>
      <c r="L322" s="56">
        <f>VLOOKUP(D322,'[1]Resumen Giros 2017'!B$6:E$920,4,0)</f>
        <v>0</v>
      </c>
      <c r="M322" s="56">
        <f>VLOOKUP(D322,'[1]Resumen Giros 2017'!B$6:F$920,5,0)</f>
        <v>0</v>
      </c>
      <c r="N322" s="56">
        <f>VLOOKUP(D322,'[1]Resumen Giros 2017'!B$6:G$920,6,0)</f>
        <v>0</v>
      </c>
      <c r="O322" s="56">
        <f>VLOOKUP(D322,'[1]Resumen Giros 2017'!B$6:H$920,7,0)</f>
        <v>16999998</v>
      </c>
      <c r="P322" s="56">
        <f>VLOOKUP(D322,'[1]Resumen Giros 2017'!B$6:I$920,8,0)</f>
        <v>0</v>
      </c>
      <c r="Q322" s="56">
        <f>VLOOKUP(D322,'[1]Resumen Giros 2017'!B$6:J$920,9,0)</f>
        <v>0</v>
      </c>
      <c r="R322" s="56">
        <f>VLOOKUP(D322,'[1]Resumen Giros 2017'!B$5:K$920,10,0)</f>
        <v>0</v>
      </c>
      <c r="S322" s="56"/>
      <c r="T322" s="56"/>
      <c r="U322" s="56"/>
      <c r="V322" s="56">
        <f t="shared" si="4"/>
        <v>16999998</v>
      </c>
      <c r="W322" s="56" t="s">
        <v>38</v>
      </c>
    </row>
    <row r="323" spans="1:23" x14ac:dyDescent="0.2">
      <c r="A323" s="52" t="s">
        <v>730</v>
      </c>
      <c r="B323" s="53">
        <v>13</v>
      </c>
      <c r="C323" s="54" t="s">
        <v>459</v>
      </c>
      <c r="D323" s="55">
        <v>13126171005</v>
      </c>
      <c r="E323" s="55" t="s">
        <v>532</v>
      </c>
      <c r="F323" s="56">
        <v>60399996</v>
      </c>
      <c r="G323" s="57">
        <v>0.29999998675496603</v>
      </c>
      <c r="H323" s="56">
        <v>18119998</v>
      </c>
      <c r="I323" s="56">
        <v>0</v>
      </c>
      <c r="J323" s="56">
        <f>VLOOKUP(D323,'[1]Resumen Giros 2017'!B$6:C$920,2,0)</f>
        <v>0</v>
      </c>
      <c r="K323" s="56">
        <f>VLOOKUP(D323,'[1]Resumen Giros 2017'!B$6:D$920,3,0)</f>
        <v>0</v>
      </c>
      <c r="L323" s="56">
        <f>VLOOKUP(D323,'[1]Resumen Giros 2017'!B$6:E$920,4,0)</f>
        <v>0</v>
      </c>
      <c r="M323" s="56">
        <f>VLOOKUP(D323,'[1]Resumen Giros 2017'!B$6:F$920,5,0)</f>
        <v>0</v>
      </c>
      <c r="N323" s="56">
        <f>VLOOKUP(D323,'[1]Resumen Giros 2017'!B$6:G$920,6,0)</f>
        <v>0</v>
      </c>
      <c r="O323" s="56">
        <f>VLOOKUP(D323,'[1]Resumen Giros 2017'!B$6:H$920,7,0)</f>
        <v>0</v>
      </c>
      <c r="P323" s="56">
        <f>VLOOKUP(D323,'[1]Resumen Giros 2017'!B$6:I$920,8,0)</f>
        <v>0</v>
      </c>
      <c r="Q323" s="56">
        <f>VLOOKUP(D323,'[1]Resumen Giros 2017'!B$6:J$920,9,0)</f>
        <v>18119998</v>
      </c>
      <c r="R323" s="56">
        <f>VLOOKUP(D323,'[1]Resumen Giros 2017'!B$5:K$920,10,0)</f>
        <v>0</v>
      </c>
      <c r="S323" s="56"/>
      <c r="T323" s="56"/>
      <c r="U323" s="56"/>
      <c r="V323" s="56">
        <f t="shared" si="4"/>
        <v>18119998</v>
      </c>
      <c r="W323" s="56" t="s">
        <v>38</v>
      </c>
    </row>
    <row r="324" spans="1:23" x14ac:dyDescent="0.2">
      <c r="A324" s="52" t="s">
        <v>730</v>
      </c>
      <c r="B324" s="53" t="s">
        <v>80</v>
      </c>
      <c r="C324" s="54" t="s">
        <v>725</v>
      </c>
      <c r="D324" s="55">
        <v>5304160704</v>
      </c>
      <c r="E324" s="55" t="s">
        <v>726</v>
      </c>
      <c r="F324" s="56">
        <v>160948229</v>
      </c>
      <c r="G324" s="57">
        <v>0.2999999956507754</v>
      </c>
      <c r="H324" s="56">
        <v>48284468</v>
      </c>
      <c r="I324" s="56">
        <v>0</v>
      </c>
      <c r="J324" s="56">
        <f>VLOOKUP(D324,'[1]Resumen Giros 2017'!B$6:C$920,2,0)</f>
        <v>0</v>
      </c>
      <c r="K324" s="56">
        <f>VLOOKUP(D324,'[1]Resumen Giros 2017'!B$6:D$920,3,0)</f>
        <v>0</v>
      </c>
      <c r="L324" s="56">
        <f>VLOOKUP(D324,'[1]Resumen Giros 2017'!B$6:E$920,4,0)</f>
        <v>0</v>
      </c>
      <c r="M324" s="56">
        <f>VLOOKUP(D324,'[1]Resumen Giros 2017'!B$6:F$920,5,0)</f>
        <v>0</v>
      </c>
      <c r="N324" s="56">
        <f>VLOOKUP(D324,'[1]Resumen Giros 2017'!B$6:G$920,6,0)</f>
        <v>0</v>
      </c>
      <c r="O324" s="56">
        <f>VLOOKUP(D324,'[1]Resumen Giros 2017'!B$6:H$920,7,0)</f>
        <v>48284468</v>
      </c>
      <c r="P324" s="56">
        <f>VLOOKUP(D324,'[1]Resumen Giros 2017'!B$6:I$920,8,0)</f>
        <v>0</v>
      </c>
      <c r="Q324" s="56">
        <f>VLOOKUP(D324,'[1]Resumen Giros 2017'!B$6:J$920,9,0)</f>
        <v>0</v>
      </c>
      <c r="R324" s="56">
        <f>VLOOKUP(D324,'[1]Resumen Giros 2017'!B$5:K$920,10,0)</f>
        <v>0</v>
      </c>
      <c r="S324" s="56"/>
      <c r="T324" s="56"/>
      <c r="U324" s="56"/>
      <c r="V324" s="56">
        <f t="shared" si="4"/>
        <v>48284468</v>
      </c>
      <c r="W324" s="56" t="s">
        <v>38</v>
      </c>
    </row>
    <row r="325" spans="1:23" x14ac:dyDescent="0.2">
      <c r="A325" s="52" t="s">
        <v>730</v>
      </c>
      <c r="B325" s="53">
        <v>10</v>
      </c>
      <c r="C325" s="54" t="s">
        <v>460</v>
      </c>
      <c r="D325" s="55">
        <v>10307170722</v>
      </c>
      <c r="E325" s="55" t="s">
        <v>533</v>
      </c>
      <c r="F325" s="56">
        <v>150294137</v>
      </c>
      <c r="G325" s="57">
        <v>0.29999999933463806</v>
      </c>
      <c r="H325" s="56">
        <v>45088241</v>
      </c>
      <c r="I325" s="56">
        <v>0</v>
      </c>
      <c r="J325" s="56">
        <f>VLOOKUP(D325,'[1]Resumen Giros 2017'!B$6:C$920,2,0)</f>
        <v>0</v>
      </c>
      <c r="K325" s="56">
        <f>VLOOKUP(D325,'[1]Resumen Giros 2017'!B$6:D$920,3,0)</f>
        <v>0</v>
      </c>
      <c r="L325" s="56">
        <f>VLOOKUP(D325,'[1]Resumen Giros 2017'!B$6:E$920,4,0)</f>
        <v>0</v>
      </c>
      <c r="M325" s="56">
        <f>VLOOKUP(D325,'[1]Resumen Giros 2017'!B$6:F$920,5,0)</f>
        <v>0</v>
      </c>
      <c r="N325" s="56">
        <f>VLOOKUP(D325,'[1]Resumen Giros 2017'!B$6:G$920,6,0)</f>
        <v>0</v>
      </c>
      <c r="O325" s="56">
        <f>VLOOKUP(D325,'[1]Resumen Giros 2017'!B$6:H$920,7,0)</f>
        <v>0</v>
      </c>
      <c r="P325" s="56">
        <f>VLOOKUP(D325,'[1]Resumen Giros 2017'!B$6:I$920,8,0)</f>
        <v>45088241</v>
      </c>
      <c r="Q325" s="56">
        <f>VLOOKUP(D325,'[1]Resumen Giros 2017'!B$6:J$920,9,0)</f>
        <v>0</v>
      </c>
      <c r="R325" s="56">
        <f>VLOOKUP(D325,'[1]Resumen Giros 2017'!B$5:K$920,10,0)</f>
        <v>0</v>
      </c>
      <c r="S325" s="56"/>
      <c r="T325" s="56"/>
      <c r="U325" s="56"/>
      <c r="V325" s="56">
        <f t="shared" si="4"/>
        <v>45088241</v>
      </c>
      <c r="W325" s="56" t="s">
        <v>38</v>
      </c>
    </row>
    <row r="326" spans="1:23" x14ac:dyDescent="0.2">
      <c r="A326" s="52" t="s">
        <v>730</v>
      </c>
      <c r="B326" s="53" t="s">
        <v>35</v>
      </c>
      <c r="C326" s="54" t="s">
        <v>461</v>
      </c>
      <c r="D326" s="55">
        <v>8108160401</v>
      </c>
      <c r="E326" s="55" t="s">
        <v>534</v>
      </c>
      <c r="F326" s="56">
        <v>28150000</v>
      </c>
      <c r="G326" s="57">
        <v>0.3</v>
      </c>
      <c r="H326" s="56">
        <v>8445000</v>
      </c>
      <c r="I326" s="56">
        <v>0</v>
      </c>
      <c r="J326" s="56">
        <f>VLOOKUP(D326,'[1]Resumen Giros 2017'!B$6:C$920,2,0)</f>
        <v>0</v>
      </c>
      <c r="K326" s="56">
        <f>VLOOKUP(D326,'[1]Resumen Giros 2017'!B$6:D$920,3,0)</f>
        <v>0</v>
      </c>
      <c r="L326" s="56">
        <f>VLOOKUP(D326,'[1]Resumen Giros 2017'!B$6:E$920,4,0)</f>
        <v>0</v>
      </c>
      <c r="M326" s="56">
        <f>VLOOKUP(D326,'[1]Resumen Giros 2017'!B$6:F$920,5,0)</f>
        <v>0</v>
      </c>
      <c r="N326" s="56">
        <f>VLOOKUP(D326,'[1]Resumen Giros 2017'!B$6:G$920,6,0)</f>
        <v>0</v>
      </c>
      <c r="O326" s="56">
        <f>VLOOKUP(D326,'[1]Resumen Giros 2017'!B$6:H$920,7,0)</f>
        <v>0</v>
      </c>
      <c r="P326" s="56">
        <f>VLOOKUP(D326,'[1]Resumen Giros 2017'!B$6:I$920,8,0)</f>
        <v>0</v>
      </c>
      <c r="Q326" s="56">
        <f>VLOOKUP(D326,'[1]Resumen Giros 2017'!B$6:J$920,9,0)</f>
        <v>8445000</v>
      </c>
      <c r="R326" s="56">
        <f>VLOOKUP(D326,'[1]Resumen Giros 2017'!B$5:K$920,10,0)</f>
        <v>0</v>
      </c>
      <c r="S326" s="56"/>
      <c r="T326" s="56"/>
      <c r="U326" s="56"/>
      <c r="V326" s="56">
        <f t="shared" si="4"/>
        <v>8445000</v>
      </c>
      <c r="W326" s="56" t="s">
        <v>38</v>
      </c>
    </row>
    <row r="327" spans="1:23" x14ac:dyDescent="0.2">
      <c r="A327" s="52" t="s">
        <v>730</v>
      </c>
      <c r="B327" s="53" t="s">
        <v>42</v>
      </c>
      <c r="C327" s="54" t="s">
        <v>246</v>
      </c>
      <c r="D327" s="55">
        <v>7110161008</v>
      </c>
      <c r="E327" s="55" t="s">
        <v>535</v>
      </c>
      <c r="F327" s="56">
        <v>39000000</v>
      </c>
      <c r="G327" s="57">
        <v>0.4</v>
      </c>
      <c r="H327" s="56">
        <v>22750000</v>
      </c>
      <c r="I327" s="56">
        <v>0</v>
      </c>
      <c r="J327" s="56">
        <f>VLOOKUP(D327,'[1]Resumen Giros 2017'!B$6:C$920,2,0)</f>
        <v>0</v>
      </c>
      <c r="K327" s="56">
        <f>VLOOKUP(D327,'[1]Resumen Giros 2017'!B$6:D$920,3,0)</f>
        <v>0</v>
      </c>
      <c r="L327" s="56">
        <f>VLOOKUP(D327,'[1]Resumen Giros 2017'!B$6:E$920,4,0)</f>
        <v>0</v>
      </c>
      <c r="M327" s="56">
        <f>VLOOKUP(D327,'[1]Resumen Giros 2017'!B$6:F$920,5,0)</f>
        <v>0</v>
      </c>
      <c r="N327" s="56">
        <f>VLOOKUP(D327,'[1]Resumen Giros 2017'!B$6:G$920,6,0)</f>
        <v>0</v>
      </c>
      <c r="O327" s="56">
        <f>VLOOKUP(D327,'[1]Resumen Giros 2017'!B$6:H$920,7,0)</f>
        <v>0</v>
      </c>
      <c r="P327" s="56">
        <f>VLOOKUP(D327,'[1]Resumen Giros 2017'!B$6:I$920,8,0)</f>
        <v>0</v>
      </c>
      <c r="Q327" s="56">
        <f>VLOOKUP(D327,'[1]Resumen Giros 2017'!B$6:J$920,9,0)</f>
        <v>0</v>
      </c>
      <c r="R327" s="56">
        <f>VLOOKUP(D327,'[1]Resumen Giros 2017'!B$5:K$920,10,0)</f>
        <v>15600000</v>
      </c>
      <c r="S327" s="56"/>
      <c r="T327" s="56"/>
      <c r="U327" s="56"/>
      <c r="V327" s="56">
        <f t="shared" si="4"/>
        <v>15600000</v>
      </c>
      <c r="W327" s="56" t="s">
        <v>38</v>
      </c>
    </row>
    <row r="328" spans="1:23" x14ac:dyDescent="0.2">
      <c r="A328" s="52" t="s">
        <v>730</v>
      </c>
      <c r="B328" s="53" t="s">
        <v>35</v>
      </c>
      <c r="C328" s="54" t="s">
        <v>462</v>
      </c>
      <c r="D328" s="55">
        <v>8310171003</v>
      </c>
      <c r="E328" s="55" t="s">
        <v>536</v>
      </c>
      <c r="F328" s="56">
        <v>62400000</v>
      </c>
      <c r="G328" s="57">
        <v>0.6</v>
      </c>
      <c r="H328" s="56">
        <v>18720000</v>
      </c>
      <c r="I328" s="56">
        <v>0</v>
      </c>
      <c r="J328" s="56">
        <f>VLOOKUP(D328,'[1]Resumen Giros 2017'!B$6:C$920,2,0)</f>
        <v>0</v>
      </c>
      <c r="K328" s="56">
        <f>VLOOKUP(D328,'[1]Resumen Giros 2017'!B$6:D$920,3,0)</f>
        <v>0</v>
      </c>
      <c r="L328" s="56">
        <f>VLOOKUP(D328,'[1]Resumen Giros 2017'!B$6:E$920,4,0)</f>
        <v>0</v>
      </c>
      <c r="M328" s="56">
        <f>VLOOKUP(D328,'[1]Resumen Giros 2017'!B$6:F$920,5,0)</f>
        <v>0</v>
      </c>
      <c r="N328" s="56">
        <f>VLOOKUP(D328,'[1]Resumen Giros 2017'!B$6:G$920,6,0)</f>
        <v>0</v>
      </c>
      <c r="O328" s="56">
        <f>VLOOKUP(D328,'[1]Resumen Giros 2017'!B$6:H$920,7,0)</f>
        <v>0</v>
      </c>
      <c r="P328" s="56">
        <f>VLOOKUP(D328,'[1]Resumen Giros 2017'!B$6:I$920,8,0)</f>
        <v>18720000</v>
      </c>
      <c r="Q328" s="56">
        <f>VLOOKUP(D328,'[1]Resumen Giros 2017'!B$6:J$920,9,0)</f>
        <v>18720000</v>
      </c>
      <c r="R328" s="56">
        <f>VLOOKUP(D328,'[1]Resumen Giros 2017'!B$5:K$920,10,0)</f>
        <v>0</v>
      </c>
      <c r="S328" s="56"/>
      <c r="T328" s="56"/>
      <c r="U328" s="56"/>
      <c r="V328" s="56">
        <f t="shared" si="4"/>
        <v>37440000</v>
      </c>
      <c r="W328" s="56" t="s">
        <v>38</v>
      </c>
    </row>
    <row r="329" spans="1:23" x14ac:dyDescent="0.2">
      <c r="A329" s="52" t="s">
        <v>730</v>
      </c>
      <c r="B329" s="53">
        <v>10</v>
      </c>
      <c r="C329" s="54" t="s">
        <v>85</v>
      </c>
      <c r="D329" s="55">
        <v>10303160501</v>
      </c>
      <c r="E329" s="55" t="s">
        <v>539</v>
      </c>
      <c r="F329" s="56">
        <v>14400000</v>
      </c>
      <c r="G329" s="57">
        <v>0.3</v>
      </c>
      <c r="H329" s="56">
        <v>4320000</v>
      </c>
      <c r="I329" s="56">
        <v>0</v>
      </c>
      <c r="J329" s="56">
        <f>VLOOKUP(D329,'[1]Resumen Giros 2017'!B$6:C$920,2,0)</f>
        <v>0</v>
      </c>
      <c r="K329" s="56">
        <f>VLOOKUP(D329,'[1]Resumen Giros 2017'!B$6:D$920,3,0)</f>
        <v>0</v>
      </c>
      <c r="L329" s="56">
        <f>VLOOKUP(D329,'[1]Resumen Giros 2017'!B$6:E$920,4,0)</f>
        <v>0</v>
      </c>
      <c r="M329" s="56">
        <f>VLOOKUP(D329,'[1]Resumen Giros 2017'!B$6:F$920,5,0)</f>
        <v>0</v>
      </c>
      <c r="N329" s="56">
        <f>VLOOKUP(D329,'[1]Resumen Giros 2017'!B$6:G$920,6,0)</f>
        <v>0</v>
      </c>
      <c r="O329" s="56">
        <f>VLOOKUP(D329,'[1]Resumen Giros 2017'!B$6:H$920,7,0)</f>
        <v>0</v>
      </c>
      <c r="P329" s="56">
        <f>VLOOKUP(D329,'[1]Resumen Giros 2017'!B$6:I$920,8,0)</f>
        <v>0</v>
      </c>
      <c r="Q329" s="56">
        <f>VLOOKUP(D329,'[1]Resumen Giros 2017'!B$6:J$920,9,0)</f>
        <v>4320000</v>
      </c>
      <c r="R329" s="56">
        <f>VLOOKUP(D329,'[1]Resumen Giros 2017'!B$5:K$920,10,0)</f>
        <v>0</v>
      </c>
      <c r="S329" s="56"/>
      <c r="T329" s="56"/>
      <c r="U329" s="56"/>
      <c r="V329" s="56">
        <f t="shared" si="4"/>
        <v>4320000</v>
      </c>
      <c r="W329" s="56" t="s">
        <v>38</v>
      </c>
    </row>
    <row r="330" spans="1:23" x14ac:dyDescent="0.2">
      <c r="A330" s="52" t="s">
        <v>730</v>
      </c>
      <c r="B330" s="53">
        <v>10</v>
      </c>
      <c r="C330" s="54" t="s">
        <v>290</v>
      </c>
      <c r="D330" s="55">
        <v>10109171012</v>
      </c>
      <c r="E330" s="55" t="s">
        <v>540</v>
      </c>
      <c r="F330" s="56">
        <v>31680000</v>
      </c>
      <c r="G330" s="57">
        <v>0.25</v>
      </c>
      <c r="H330" s="56">
        <v>18480000</v>
      </c>
      <c r="I330" s="56">
        <v>0</v>
      </c>
      <c r="J330" s="56">
        <f>VLOOKUP(D330,'[1]Resumen Giros 2017'!B$6:C$920,2,0)</f>
        <v>0</v>
      </c>
      <c r="K330" s="56">
        <f>VLOOKUP(D330,'[1]Resumen Giros 2017'!B$6:D$920,3,0)</f>
        <v>0</v>
      </c>
      <c r="L330" s="56">
        <f>VLOOKUP(D330,'[1]Resumen Giros 2017'!B$6:E$920,4,0)</f>
        <v>0</v>
      </c>
      <c r="M330" s="56">
        <f>VLOOKUP(D330,'[1]Resumen Giros 2017'!B$6:F$920,5,0)</f>
        <v>0</v>
      </c>
      <c r="N330" s="56">
        <f>VLOOKUP(D330,'[1]Resumen Giros 2017'!B$6:G$920,6,0)</f>
        <v>0</v>
      </c>
      <c r="O330" s="56">
        <f>VLOOKUP(D330,'[1]Resumen Giros 2017'!B$6:H$920,7,0)</f>
        <v>0</v>
      </c>
      <c r="P330" s="56">
        <f>VLOOKUP(D330,'[1]Resumen Giros 2017'!B$6:I$920,8,0)</f>
        <v>0</v>
      </c>
      <c r="Q330" s="56">
        <f>VLOOKUP(D330,'[1]Resumen Giros 2017'!B$6:J$920,9,0)</f>
        <v>7920000</v>
      </c>
      <c r="R330" s="56">
        <f>VLOOKUP(D330,'[1]Resumen Giros 2017'!B$5:K$920,10,0)</f>
        <v>0</v>
      </c>
      <c r="S330" s="56"/>
      <c r="T330" s="56"/>
      <c r="U330" s="56"/>
      <c r="V330" s="56">
        <f t="shared" si="4"/>
        <v>7920000</v>
      </c>
      <c r="W330" s="56" t="s">
        <v>38</v>
      </c>
    </row>
    <row r="331" spans="1:23" x14ac:dyDescent="0.2">
      <c r="A331" s="52" t="s">
        <v>730</v>
      </c>
      <c r="B331" s="53" t="s">
        <v>80</v>
      </c>
      <c r="C331" s="54" t="s">
        <v>196</v>
      </c>
      <c r="D331" s="55">
        <v>5105170901</v>
      </c>
      <c r="E331" s="55" t="s">
        <v>541</v>
      </c>
      <c r="F331" s="56">
        <v>51300000</v>
      </c>
      <c r="G331" s="57">
        <v>0.3</v>
      </c>
      <c r="H331" s="56">
        <v>15390000</v>
      </c>
      <c r="I331" s="56">
        <v>0</v>
      </c>
      <c r="J331" s="56">
        <f>VLOOKUP(D331,'[1]Resumen Giros 2017'!B$6:C$920,2,0)</f>
        <v>0</v>
      </c>
      <c r="K331" s="56">
        <f>VLOOKUP(D331,'[1]Resumen Giros 2017'!B$6:D$920,3,0)</f>
        <v>0</v>
      </c>
      <c r="L331" s="56">
        <f>VLOOKUP(D331,'[1]Resumen Giros 2017'!B$6:E$920,4,0)</f>
        <v>0</v>
      </c>
      <c r="M331" s="56">
        <f>VLOOKUP(D331,'[1]Resumen Giros 2017'!B$6:F$920,5,0)</f>
        <v>0</v>
      </c>
      <c r="N331" s="56">
        <f>VLOOKUP(D331,'[1]Resumen Giros 2017'!B$6:G$920,6,0)</f>
        <v>0</v>
      </c>
      <c r="O331" s="56">
        <f>VLOOKUP(D331,'[1]Resumen Giros 2017'!B$6:H$920,7,0)</f>
        <v>0</v>
      </c>
      <c r="P331" s="56">
        <f>VLOOKUP(D331,'[1]Resumen Giros 2017'!B$6:I$920,8,0)</f>
        <v>15390000</v>
      </c>
      <c r="Q331" s="56">
        <f>VLOOKUP(D331,'[1]Resumen Giros 2017'!B$6:J$920,9,0)</f>
        <v>0</v>
      </c>
      <c r="R331" s="56">
        <f>VLOOKUP(D331,'[1]Resumen Giros 2017'!B$5:K$920,10,0)</f>
        <v>0</v>
      </c>
      <c r="S331" s="56"/>
      <c r="T331" s="56"/>
      <c r="U331" s="56"/>
      <c r="V331" s="56">
        <f t="shared" si="4"/>
        <v>15390000</v>
      </c>
      <c r="W331" s="56" t="s">
        <v>38</v>
      </c>
    </row>
    <row r="332" spans="1:23" x14ac:dyDescent="0.2">
      <c r="A332" s="52" t="s">
        <v>730</v>
      </c>
      <c r="B332" s="53" t="s">
        <v>80</v>
      </c>
      <c r="C332" s="54" t="s">
        <v>196</v>
      </c>
      <c r="D332" s="55">
        <v>5105171009</v>
      </c>
      <c r="E332" s="55" t="s">
        <v>542</v>
      </c>
      <c r="F332" s="56">
        <v>47040000</v>
      </c>
      <c r="G332" s="57">
        <v>0.3</v>
      </c>
      <c r="H332" s="56">
        <v>14112000</v>
      </c>
      <c r="I332" s="56">
        <v>0</v>
      </c>
      <c r="J332" s="56">
        <f>VLOOKUP(D332,'[1]Resumen Giros 2017'!B$6:C$920,2,0)</f>
        <v>0</v>
      </c>
      <c r="K332" s="56">
        <f>VLOOKUP(D332,'[1]Resumen Giros 2017'!B$6:D$920,3,0)</f>
        <v>0</v>
      </c>
      <c r="L332" s="56">
        <f>VLOOKUP(D332,'[1]Resumen Giros 2017'!B$6:E$920,4,0)</f>
        <v>0</v>
      </c>
      <c r="M332" s="56">
        <f>VLOOKUP(D332,'[1]Resumen Giros 2017'!B$6:F$920,5,0)</f>
        <v>0</v>
      </c>
      <c r="N332" s="56">
        <f>VLOOKUP(D332,'[1]Resumen Giros 2017'!B$6:G$920,6,0)</f>
        <v>0</v>
      </c>
      <c r="O332" s="56">
        <f>VLOOKUP(D332,'[1]Resumen Giros 2017'!B$6:H$920,7,0)</f>
        <v>0</v>
      </c>
      <c r="P332" s="56">
        <f>VLOOKUP(D332,'[1]Resumen Giros 2017'!B$6:I$920,8,0)</f>
        <v>14112000</v>
      </c>
      <c r="Q332" s="56">
        <f>VLOOKUP(D332,'[1]Resumen Giros 2017'!B$6:J$920,9,0)</f>
        <v>0</v>
      </c>
      <c r="R332" s="56">
        <f>VLOOKUP(D332,'[1]Resumen Giros 2017'!B$5:K$920,10,0)</f>
        <v>0</v>
      </c>
      <c r="S332" s="56"/>
      <c r="T332" s="56"/>
      <c r="U332" s="56"/>
      <c r="V332" s="56">
        <f t="shared" si="4"/>
        <v>14112000</v>
      </c>
      <c r="W332" s="56" t="s">
        <v>38</v>
      </c>
    </row>
    <row r="333" spans="1:23" x14ac:dyDescent="0.2">
      <c r="A333" s="52" t="s">
        <v>730</v>
      </c>
      <c r="B333" s="53" t="s">
        <v>35</v>
      </c>
      <c r="C333" s="54" t="s">
        <v>465</v>
      </c>
      <c r="D333" s="55">
        <v>8412151002</v>
      </c>
      <c r="E333" s="55" t="s">
        <v>543</v>
      </c>
      <c r="F333" s="56">
        <v>58800000</v>
      </c>
      <c r="G333" s="57">
        <v>0.23673469387755103</v>
      </c>
      <c r="H333" s="56">
        <v>17640000</v>
      </c>
      <c r="I333" s="56">
        <v>0</v>
      </c>
      <c r="J333" s="56">
        <f>VLOOKUP(D333,'[1]Resumen Giros 2017'!B$6:C$920,2,0)</f>
        <v>0</v>
      </c>
      <c r="K333" s="56">
        <f>VLOOKUP(D333,'[1]Resumen Giros 2017'!B$6:D$920,3,0)</f>
        <v>0</v>
      </c>
      <c r="L333" s="56">
        <f>VLOOKUP(D333,'[1]Resumen Giros 2017'!B$6:E$920,4,0)</f>
        <v>0</v>
      </c>
      <c r="M333" s="56">
        <f>VLOOKUP(D333,'[1]Resumen Giros 2017'!B$6:F$920,5,0)</f>
        <v>0</v>
      </c>
      <c r="N333" s="56">
        <f>VLOOKUP(D333,'[1]Resumen Giros 2017'!B$6:G$920,6,0)</f>
        <v>0</v>
      </c>
      <c r="O333" s="56">
        <f>VLOOKUP(D333,'[1]Resumen Giros 2017'!B$6:H$920,7,0)</f>
        <v>0</v>
      </c>
      <c r="P333" s="56">
        <f>VLOOKUP(D333,'[1]Resumen Giros 2017'!B$6:I$920,8,0)</f>
        <v>0</v>
      </c>
      <c r="Q333" s="56">
        <f>VLOOKUP(D333,'[1]Resumen Giros 2017'!B$6:J$920,9,0)</f>
        <v>13920000</v>
      </c>
      <c r="R333" s="56">
        <f>VLOOKUP(D333,'[1]Resumen Giros 2017'!B$5:K$920,10,0)</f>
        <v>0</v>
      </c>
      <c r="S333" s="56"/>
      <c r="T333" s="56"/>
      <c r="U333" s="56"/>
      <c r="V333" s="56">
        <f t="shared" si="4"/>
        <v>13920000</v>
      </c>
      <c r="W333" s="56" t="s">
        <v>38</v>
      </c>
    </row>
    <row r="334" spans="1:23" x14ac:dyDescent="0.2">
      <c r="A334" s="52" t="s">
        <v>730</v>
      </c>
      <c r="B334" s="53" t="s">
        <v>35</v>
      </c>
      <c r="C334" s="54" t="s">
        <v>191</v>
      </c>
      <c r="D334" s="55">
        <v>8309171005</v>
      </c>
      <c r="E334" s="55" t="s">
        <v>727</v>
      </c>
      <c r="F334" s="56">
        <v>33600000</v>
      </c>
      <c r="G334" s="57">
        <v>0.3</v>
      </c>
      <c r="H334" s="56">
        <v>10080000</v>
      </c>
      <c r="I334" s="56">
        <v>0</v>
      </c>
      <c r="J334" s="56">
        <f>VLOOKUP(D334,'[1]Resumen Giros 2017'!B$6:C$920,2,0)</f>
        <v>0</v>
      </c>
      <c r="K334" s="56">
        <f>VLOOKUP(D334,'[1]Resumen Giros 2017'!B$6:D$920,3,0)</f>
        <v>0</v>
      </c>
      <c r="L334" s="56">
        <f>VLOOKUP(D334,'[1]Resumen Giros 2017'!B$6:E$920,4,0)</f>
        <v>0</v>
      </c>
      <c r="M334" s="56">
        <f>VLOOKUP(D334,'[1]Resumen Giros 2017'!B$6:F$920,5,0)</f>
        <v>0</v>
      </c>
      <c r="N334" s="56">
        <f>VLOOKUP(D334,'[1]Resumen Giros 2017'!B$6:G$920,6,0)</f>
        <v>0</v>
      </c>
      <c r="O334" s="56">
        <f>VLOOKUP(D334,'[1]Resumen Giros 2017'!B$6:H$920,7,0)</f>
        <v>10080000</v>
      </c>
      <c r="P334" s="56">
        <f>VLOOKUP(D334,'[1]Resumen Giros 2017'!B$6:I$920,8,0)</f>
        <v>0</v>
      </c>
      <c r="Q334" s="56">
        <f>VLOOKUP(D334,'[1]Resumen Giros 2017'!B$6:J$920,9,0)</f>
        <v>0</v>
      </c>
      <c r="R334" s="56">
        <f>VLOOKUP(D334,'[1]Resumen Giros 2017'!B$5:K$920,10,0)</f>
        <v>0</v>
      </c>
      <c r="S334" s="56"/>
      <c r="T334" s="56"/>
      <c r="U334" s="56"/>
      <c r="V334" s="56">
        <f t="shared" si="4"/>
        <v>10080000</v>
      </c>
      <c r="W334" s="56" t="s">
        <v>38</v>
      </c>
    </row>
    <row r="335" spans="1:23" x14ac:dyDescent="0.2">
      <c r="A335" s="52" t="s">
        <v>730</v>
      </c>
      <c r="B335" s="53">
        <v>10</v>
      </c>
      <c r="C335" s="54" t="s">
        <v>466</v>
      </c>
      <c r="D335" s="55">
        <v>10210161001</v>
      </c>
      <c r="E335" s="55" t="s">
        <v>544</v>
      </c>
      <c r="F335" s="56">
        <v>33264000</v>
      </c>
      <c r="G335" s="57">
        <v>0.3</v>
      </c>
      <c r="H335" s="56">
        <v>9979200</v>
      </c>
      <c r="I335" s="56">
        <v>0</v>
      </c>
      <c r="J335" s="56">
        <f>VLOOKUP(D335,'[1]Resumen Giros 2017'!B$6:C$920,2,0)</f>
        <v>0</v>
      </c>
      <c r="K335" s="56">
        <f>VLOOKUP(D335,'[1]Resumen Giros 2017'!B$6:D$920,3,0)</f>
        <v>0</v>
      </c>
      <c r="L335" s="56">
        <f>VLOOKUP(D335,'[1]Resumen Giros 2017'!B$6:E$920,4,0)</f>
        <v>0</v>
      </c>
      <c r="M335" s="56">
        <f>VLOOKUP(D335,'[1]Resumen Giros 2017'!B$6:F$920,5,0)</f>
        <v>0</v>
      </c>
      <c r="N335" s="56">
        <f>VLOOKUP(D335,'[1]Resumen Giros 2017'!B$6:G$920,6,0)</f>
        <v>0</v>
      </c>
      <c r="O335" s="56">
        <f>VLOOKUP(D335,'[1]Resumen Giros 2017'!B$6:H$920,7,0)</f>
        <v>0</v>
      </c>
      <c r="P335" s="56">
        <f>VLOOKUP(D335,'[1]Resumen Giros 2017'!B$6:I$920,8,0)</f>
        <v>9979200</v>
      </c>
      <c r="Q335" s="56">
        <f>VLOOKUP(D335,'[1]Resumen Giros 2017'!B$6:J$920,9,0)</f>
        <v>0</v>
      </c>
      <c r="R335" s="56">
        <f>VLOOKUP(D335,'[1]Resumen Giros 2017'!B$5:K$920,10,0)</f>
        <v>0</v>
      </c>
      <c r="S335" s="56"/>
      <c r="T335" s="56"/>
      <c r="U335" s="56"/>
      <c r="V335" s="56">
        <f t="shared" si="4"/>
        <v>9979200</v>
      </c>
      <c r="W335" s="56" t="s">
        <v>38</v>
      </c>
    </row>
    <row r="336" spans="1:23" x14ac:dyDescent="0.2">
      <c r="A336" s="52" t="s">
        <v>730</v>
      </c>
      <c r="B336" s="53" t="s">
        <v>39</v>
      </c>
      <c r="C336" s="54" t="s">
        <v>150</v>
      </c>
      <c r="D336" s="55">
        <v>9201160806</v>
      </c>
      <c r="E336" s="55" t="s">
        <v>548</v>
      </c>
      <c r="F336" s="56">
        <v>954344705</v>
      </c>
      <c r="G336" s="57">
        <v>1</v>
      </c>
      <c r="H336" s="56">
        <v>954344705</v>
      </c>
      <c r="I336" s="56">
        <v>0</v>
      </c>
      <c r="J336" s="56">
        <f>VLOOKUP(D336,'[1]Resumen Giros 2017'!B$6:C$920,2,0)</f>
        <v>0</v>
      </c>
      <c r="K336" s="56">
        <f>VLOOKUP(D336,'[1]Resumen Giros 2017'!B$6:D$920,3,0)</f>
        <v>0</v>
      </c>
      <c r="L336" s="56">
        <f>VLOOKUP(D336,'[1]Resumen Giros 2017'!B$6:E$920,4,0)</f>
        <v>0</v>
      </c>
      <c r="M336" s="56">
        <f>VLOOKUP(D336,'[1]Resumen Giros 2017'!B$6:F$920,5,0)</f>
        <v>0</v>
      </c>
      <c r="N336" s="56">
        <f>VLOOKUP(D336,'[1]Resumen Giros 2017'!B$6:G$920,6,0)</f>
        <v>0</v>
      </c>
      <c r="O336" s="56">
        <f>VLOOKUP(D336,'[1]Resumen Giros 2017'!B$6:H$920,7,0)</f>
        <v>0</v>
      </c>
      <c r="P336" s="56">
        <f>VLOOKUP(D336,'[1]Resumen Giros 2017'!B$6:I$920,8,0)</f>
        <v>0</v>
      </c>
      <c r="Q336" s="56">
        <f>VLOOKUP(D336,'[1]Resumen Giros 2017'!B$6:J$920,9,0)</f>
        <v>954344705</v>
      </c>
      <c r="R336" s="56">
        <f>VLOOKUP(D336,'[1]Resumen Giros 2017'!B$5:K$920,10,0)</f>
        <v>0</v>
      </c>
      <c r="S336" s="56"/>
      <c r="T336" s="56"/>
      <c r="U336" s="56"/>
      <c r="V336" s="56">
        <f t="shared" si="4"/>
        <v>954344705</v>
      </c>
      <c r="W336" s="56" t="s">
        <v>38</v>
      </c>
    </row>
    <row r="337" spans="1:23" x14ac:dyDescent="0.2">
      <c r="A337" s="52" t="s">
        <v>730</v>
      </c>
      <c r="B337" s="53" t="s">
        <v>35</v>
      </c>
      <c r="C337" s="54" t="s">
        <v>468</v>
      </c>
      <c r="D337" s="55">
        <v>8301160802</v>
      </c>
      <c r="E337" s="55" t="s">
        <v>549</v>
      </c>
      <c r="F337" s="56">
        <v>474974640</v>
      </c>
      <c r="G337" s="57">
        <v>1</v>
      </c>
      <c r="H337" s="56">
        <v>474974640</v>
      </c>
      <c r="I337" s="56">
        <v>0</v>
      </c>
      <c r="J337" s="56">
        <f>VLOOKUP(D337,'[1]Resumen Giros 2017'!B$6:C$920,2,0)</f>
        <v>0</v>
      </c>
      <c r="K337" s="56">
        <f>VLOOKUP(D337,'[1]Resumen Giros 2017'!B$6:D$920,3,0)</f>
        <v>0</v>
      </c>
      <c r="L337" s="56">
        <f>VLOOKUP(D337,'[1]Resumen Giros 2017'!B$6:E$920,4,0)</f>
        <v>0</v>
      </c>
      <c r="M337" s="56">
        <f>VLOOKUP(D337,'[1]Resumen Giros 2017'!B$6:F$920,5,0)</f>
        <v>0</v>
      </c>
      <c r="N337" s="56">
        <f>VLOOKUP(D337,'[1]Resumen Giros 2017'!B$6:G$920,6,0)</f>
        <v>0</v>
      </c>
      <c r="O337" s="56">
        <f>VLOOKUP(D337,'[1]Resumen Giros 2017'!B$6:H$920,7,0)</f>
        <v>0</v>
      </c>
      <c r="P337" s="56">
        <f>VLOOKUP(D337,'[1]Resumen Giros 2017'!B$6:I$920,8,0)</f>
        <v>474974640</v>
      </c>
      <c r="Q337" s="56">
        <f>VLOOKUP(D337,'[1]Resumen Giros 2017'!B$6:J$920,9,0)</f>
        <v>0</v>
      </c>
      <c r="R337" s="56">
        <f>VLOOKUP(D337,'[1]Resumen Giros 2017'!B$5:K$920,10,0)</f>
        <v>0</v>
      </c>
      <c r="S337" s="56"/>
      <c r="T337" s="56"/>
      <c r="U337" s="56"/>
      <c r="V337" s="56">
        <f t="shared" si="4"/>
        <v>474974640</v>
      </c>
      <c r="W337" s="56" t="s">
        <v>38</v>
      </c>
    </row>
    <row r="338" spans="1:23" x14ac:dyDescent="0.2">
      <c r="A338" s="52" t="s">
        <v>730</v>
      </c>
      <c r="B338" s="53" t="s">
        <v>57</v>
      </c>
      <c r="C338" s="54" t="s">
        <v>469</v>
      </c>
      <c r="D338" s="55">
        <v>6111150802</v>
      </c>
      <c r="E338" s="55" t="s">
        <v>550</v>
      </c>
      <c r="F338" s="56">
        <v>267800000</v>
      </c>
      <c r="G338" s="57">
        <v>1</v>
      </c>
      <c r="H338" s="56">
        <v>267800000</v>
      </c>
      <c r="I338" s="56">
        <v>0</v>
      </c>
      <c r="J338" s="56">
        <f>VLOOKUP(D338,'[1]Resumen Giros 2017'!B$6:C$920,2,0)</f>
        <v>0</v>
      </c>
      <c r="K338" s="56">
        <f>VLOOKUP(D338,'[1]Resumen Giros 2017'!B$6:D$920,3,0)</f>
        <v>0</v>
      </c>
      <c r="L338" s="56">
        <f>VLOOKUP(D338,'[1]Resumen Giros 2017'!B$6:E$920,4,0)</f>
        <v>0</v>
      </c>
      <c r="M338" s="56">
        <f>VLOOKUP(D338,'[1]Resumen Giros 2017'!B$6:F$920,5,0)</f>
        <v>0</v>
      </c>
      <c r="N338" s="56">
        <f>VLOOKUP(D338,'[1]Resumen Giros 2017'!B$6:G$920,6,0)</f>
        <v>0</v>
      </c>
      <c r="O338" s="56">
        <f>VLOOKUP(D338,'[1]Resumen Giros 2017'!B$6:H$920,7,0)</f>
        <v>0</v>
      </c>
      <c r="P338" s="56">
        <f>VLOOKUP(D338,'[1]Resumen Giros 2017'!B$6:I$920,8,0)</f>
        <v>0</v>
      </c>
      <c r="Q338" s="56">
        <f>VLOOKUP(D338,'[1]Resumen Giros 2017'!B$6:J$920,9,0)</f>
        <v>0</v>
      </c>
      <c r="R338" s="56">
        <f>VLOOKUP(D338,'[1]Resumen Giros 2017'!B$5:K$920,10,0)</f>
        <v>267800000</v>
      </c>
      <c r="S338" s="56"/>
      <c r="T338" s="56"/>
      <c r="U338" s="56"/>
      <c r="V338" s="56">
        <f t="shared" si="4"/>
        <v>267800000</v>
      </c>
      <c r="W338" s="56" t="s">
        <v>38</v>
      </c>
    </row>
    <row r="339" spans="1:23" x14ac:dyDescent="0.2">
      <c r="A339" s="52" t="s">
        <v>730</v>
      </c>
      <c r="B339" s="53" t="s">
        <v>72</v>
      </c>
      <c r="C339" s="54" t="s">
        <v>470</v>
      </c>
      <c r="D339" s="55">
        <v>4105160801</v>
      </c>
      <c r="E339" s="55" t="s">
        <v>551</v>
      </c>
      <c r="F339" s="56">
        <v>372715000</v>
      </c>
      <c r="G339" s="57">
        <v>1</v>
      </c>
      <c r="H339" s="56">
        <v>372715000</v>
      </c>
      <c r="I339" s="56">
        <v>0</v>
      </c>
      <c r="J339" s="56">
        <f>VLOOKUP(D339,'[1]Resumen Giros 2017'!B$6:C$920,2,0)</f>
        <v>0</v>
      </c>
      <c r="K339" s="56">
        <f>VLOOKUP(D339,'[1]Resumen Giros 2017'!B$6:D$920,3,0)</f>
        <v>0</v>
      </c>
      <c r="L339" s="56">
        <f>VLOOKUP(D339,'[1]Resumen Giros 2017'!B$6:E$920,4,0)</f>
        <v>0</v>
      </c>
      <c r="M339" s="56">
        <f>VLOOKUP(D339,'[1]Resumen Giros 2017'!B$6:F$920,5,0)</f>
        <v>0</v>
      </c>
      <c r="N339" s="56">
        <f>VLOOKUP(D339,'[1]Resumen Giros 2017'!B$6:G$920,6,0)</f>
        <v>0</v>
      </c>
      <c r="O339" s="56">
        <f>VLOOKUP(D339,'[1]Resumen Giros 2017'!B$6:H$920,7,0)</f>
        <v>0</v>
      </c>
      <c r="P339" s="56">
        <f>VLOOKUP(D339,'[1]Resumen Giros 2017'!B$6:I$920,8,0)</f>
        <v>372715000</v>
      </c>
      <c r="Q339" s="56">
        <f>VLOOKUP(D339,'[1]Resumen Giros 2017'!B$6:J$920,9,0)</f>
        <v>0</v>
      </c>
      <c r="R339" s="56">
        <f>VLOOKUP(D339,'[1]Resumen Giros 2017'!B$5:K$920,10,0)</f>
        <v>0</v>
      </c>
      <c r="S339" s="56"/>
      <c r="T339" s="56"/>
      <c r="U339" s="56"/>
      <c r="V339" s="56">
        <f t="shared" si="4"/>
        <v>372715000</v>
      </c>
      <c r="W339" s="56" t="s">
        <v>38</v>
      </c>
    </row>
    <row r="340" spans="1:23" x14ac:dyDescent="0.2">
      <c r="A340" s="52" t="s">
        <v>730</v>
      </c>
      <c r="B340" s="53" t="s">
        <v>115</v>
      </c>
      <c r="C340" s="54" t="s">
        <v>116</v>
      </c>
      <c r="D340" s="55">
        <v>3302170708</v>
      </c>
      <c r="E340" s="55" t="s">
        <v>728</v>
      </c>
      <c r="F340" s="56">
        <v>44960437</v>
      </c>
      <c r="G340" s="57">
        <v>0.50000001112088832</v>
      </c>
      <c r="H340" s="56">
        <v>44960437</v>
      </c>
      <c r="I340" s="56">
        <v>0</v>
      </c>
      <c r="J340" s="56">
        <f>VLOOKUP(D340,'[1]Resumen Giros 2017'!B$6:C$920,2,0)</f>
        <v>0</v>
      </c>
      <c r="K340" s="56">
        <f>VLOOKUP(D340,'[1]Resumen Giros 2017'!B$6:D$920,3,0)</f>
        <v>0</v>
      </c>
      <c r="L340" s="56">
        <f>VLOOKUP(D340,'[1]Resumen Giros 2017'!B$6:E$920,4,0)</f>
        <v>0</v>
      </c>
      <c r="M340" s="56">
        <f>VLOOKUP(D340,'[1]Resumen Giros 2017'!B$6:F$920,5,0)</f>
        <v>0</v>
      </c>
      <c r="N340" s="56">
        <f>VLOOKUP(D340,'[1]Resumen Giros 2017'!B$6:G$920,6,0)</f>
        <v>22480219</v>
      </c>
      <c r="O340" s="56">
        <f>VLOOKUP(D340,'[1]Resumen Giros 2017'!B$6:H$920,7,0)</f>
        <v>0</v>
      </c>
      <c r="P340" s="56">
        <f>VLOOKUP(D340,'[1]Resumen Giros 2017'!B$6:I$920,8,0)</f>
        <v>0</v>
      </c>
      <c r="Q340" s="56">
        <f>VLOOKUP(D340,'[1]Resumen Giros 2017'!B$6:J$920,9,0)</f>
        <v>0</v>
      </c>
      <c r="R340" s="56">
        <f>VLOOKUP(D340,'[1]Resumen Giros 2017'!B$5:K$920,10,0)</f>
        <v>0</v>
      </c>
      <c r="S340" s="56"/>
      <c r="T340" s="56"/>
      <c r="U340" s="56"/>
      <c r="V340" s="56">
        <f t="shared" si="4"/>
        <v>22480219</v>
      </c>
      <c r="W340" s="56" t="s">
        <v>38</v>
      </c>
    </row>
    <row r="341" spans="1:23" x14ac:dyDescent="0.2">
      <c r="A341" s="52" t="s">
        <v>730</v>
      </c>
      <c r="B341" s="53" t="s">
        <v>80</v>
      </c>
      <c r="C341" s="54" t="s">
        <v>471</v>
      </c>
      <c r="D341" s="55">
        <v>5404170708</v>
      </c>
      <c r="E341" s="55" t="s">
        <v>552</v>
      </c>
      <c r="F341" s="56">
        <v>231080024</v>
      </c>
      <c r="G341" s="57">
        <v>0.29999999913449898</v>
      </c>
      <c r="H341" s="56">
        <v>69324007</v>
      </c>
      <c r="I341" s="56">
        <v>0</v>
      </c>
      <c r="J341" s="56">
        <f>VLOOKUP(D341,'[1]Resumen Giros 2017'!B$6:C$920,2,0)</f>
        <v>0</v>
      </c>
      <c r="K341" s="56">
        <f>VLOOKUP(D341,'[1]Resumen Giros 2017'!B$6:D$920,3,0)</f>
        <v>0</v>
      </c>
      <c r="L341" s="56">
        <f>VLOOKUP(D341,'[1]Resumen Giros 2017'!B$6:E$920,4,0)</f>
        <v>0</v>
      </c>
      <c r="M341" s="56">
        <f>VLOOKUP(D341,'[1]Resumen Giros 2017'!B$6:F$920,5,0)</f>
        <v>0</v>
      </c>
      <c r="N341" s="56">
        <f>VLOOKUP(D341,'[1]Resumen Giros 2017'!B$6:G$920,6,0)</f>
        <v>0</v>
      </c>
      <c r="O341" s="56">
        <f>VLOOKUP(D341,'[1]Resumen Giros 2017'!B$6:H$920,7,0)</f>
        <v>0</v>
      </c>
      <c r="P341" s="56">
        <f>VLOOKUP(D341,'[1]Resumen Giros 2017'!B$6:I$920,8,0)</f>
        <v>0</v>
      </c>
      <c r="Q341" s="56">
        <f>VLOOKUP(D341,'[1]Resumen Giros 2017'!B$6:J$920,9,0)</f>
        <v>69324007</v>
      </c>
      <c r="R341" s="56">
        <f>VLOOKUP(D341,'[1]Resumen Giros 2017'!B$5:K$920,10,0)</f>
        <v>0</v>
      </c>
      <c r="S341" s="56"/>
      <c r="T341" s="56"/>
      <c r="U341" s="56"/>
      <c r="V341" s="56">
        <f t="shared" si="4"/>
        <v>69324007</v>
      </c>
      <c r="W341" s="56" t="s">
        <v>38</v>
      </c>
    </row>
    <row r="342" spans="1:23" x14ac:dyDescent="0.2">
      <c r="A342" s="52" t="s">
        <v>730</v>
      </c>
      <c r="B342" s="53">
        <v>10</v>
      </c>
      <c r="C342" s="54" t="s">
        <v>467</v>
      </c>
      <c r="D342" s="55">
        <v>10208171009</v>
      </c>
      <c r="E342" s="55" t="s">
        <v>554</v>
      </c>
      <c r="F342" s="56">
        <v>61200000</v>
      </c>
      <c r="G342" s="57">
        <v>0.3</v>
      </c>
      <c r="H342" s="56">
        <v>18360000</v>
      </c>
      <c r="I342" s="56">
        <v>0</v>
      </c>
      <c r="J342" s="56">
        <f>VLOOKUP(D342,'[1]Resumen Giros 2017'!B$6:C$920,2,0)</f>
        <v>0</v>
      </c>
      <c r="K342" s="56">
        <f>VLOOKUP(D342,'[1]Resumen Giros 2017'!B$6:D$920,3,0)</f>
        <v>0</v>
      </c>
      <c r="L342" s="56">
        <f>VLOOKUP(D342,'[1]Resumen Giros 2017'!B$6:E$920,4,0)</f>
        <v>0</v>
      </c>
      <c r="M342" s="56">
        <f>VLOOKUP(D342,'[1]Resumen Giros 2017'!B$6:F$920,5,0)</f>
        <v>0</v>
      </c>
      <c r="N342" s="56">
        <f>VLOOKUP(D342,'[1]Resumen Giros 2017'!B$6:G$920,6,0)</f>
        <v>0</v>
      </c>
      <c r="O342" s="56">
        <f>VLOOKUP(D342,'[1]Resumen Giros 2017'!B$6:H$920,7,0)</f>
        <v>0</v>
      </c>
      <c r="P342" s="56">
        <f>VLOOKUP(D342,'[1]Resumen Giros 2017'!B$6:I$920,8,0)</f>
        <v>18360000</v>
      </c>
      <c r="Q342" s="56">
        <f>VLOOKUP(D342,'[1]Resumen Giros 2017'!B$6:J$920,9,0)</f>
        <v>0</v>
      </c>
      <c r="R342" s="56">
        <f>VLOOKUP(D342,'[1]Resumen Giros 2017'!B$5:K$920,10,0)</f>
        <v>0</v>
      </c>
      <c r="S342" s="56"/>
      <c r="T342" s="56"/>
      <c r="U342" s="56"/>
      <c r="V342" s="56">
        <f t="shared" si="4"/>
        <v>18360000</v>
      </c>
      <c r="W342" s="56" t="s">
        <v>38</v>
      </c>
    </row>
    <row r="343" spans="1:23" x14ac:dyDescent="0.2">
      <c r="A343" s="52" t="s">
        <v>730</v>
      </c>
      <c r="B343" s="53" t="s">
        <v>39</v>
      </c>
      <c r="C343" s="54" t="s">
        <v>209</v>
      </c>
      <c r="D343" s="55">
        <v>9206171006</v>
      </c>
      <c r="E343" s="55" t="s">
        <v>555</v>
      </c>
      <c r="F343" s="56">
        <v>38500000</v>
      </c>
      <c r="G343" s="57">
        <v>0.3</v>
      </c>
      <c r="H343" s="56">
        <v>11550000</v>
      </c>
      <c r="I343" s="56">
        <v>0</v>
      </c>
      <c r="J343" s="56">
        <f>VLOOKUP(D343,'[1]Resumen Giros 2017'!B$6:C$920,2,0)</f>
        <v>0</v>
      </c>
      <c r="K343" s="56">
        <f>VLOOKUP(D343,'[1]Resumen Giros 2017'!B$6:D$920,3,0)</f>
        <v>0</v>
      </c>
      <c r="L343" s="56">
        <f>VLOOKUP(D343,'[1]Resumen Giros 2017'!B$6:E$920,4,0)</f>
        <v>0</v>
      </c>
      <c r="M343" s="56">
        <f>VLOOKUP(D343,'[1]Resumen Giros 2017'!B$6:F$920,5,0)</f>
        <v>0</v>
      </c>
      <c r="N343" s="56">
        <f>VLOOKUP(D343,'[1]Resumen Giros 2017'!B$6:G$920,6,0)</f>
        <v>0</v>
      </c>
      <c r="O343" s="56">
        <f>VLOOKUP(D343,'[1]Resumen Giros 2017'!B$6:H$920,7,0)</f>
        <v>0</v>
      </c>
      <c r="P343" s="56">
        <f>VLOOKUP(D343,'[1]Resumen Giros 2017'!B$6:I$920,8,0)</f>
        <v>11550000</v>
      </c>
      <c r="Q343" s="56">
        <f>VLOOKUP(D343,'[1]Resumen Giros 2017'!B$6:J$920,9,0)</f>
        <v>0</v>
      </c>
      <c r="R343" s="56">
        <f>VLOOKUP(D343,'[1]Resumen Giros 2017'!B$5:K$920,10,0)</f>
        <v>0</v>
      </c>
      <c r="S343" s="56"/>
      <c r="T343" s="56"/>
      <c r="U343" s="56"/>
      <c r="V343" s="56">
        <f t="shared" si="4"/>
        <v>11550000</v>
      </c>
      <c r="W343" s="56" t="s">
        <v>38</v>
      </c>
    </row>
    <row r="344" spans="1:23" x14ac:dyDescent="0.2">
      <c r="A344" s="52" t="s">
        <v>730</v>
      </c>
      <c r="B344" s="53" t="s">
        <v>72</v>
      </c>
      <c r="C344" s="54" t="s">
        <v>472</v>
      </c>
      <c r="D344" s="55">
        <v>4101160706</v>
      </c>
      <c r="E344" s="55" t="s">
        <v>556</v>
      </c>
      <c r="F344" s="56">
        <v>96450333</v>
      </c>
      <c r="G344" s="57">
        <v>0.50000000518401533</v>
      </c>
      <c r="H344" s="56">
        <v>96450333</v>
      </c>
      <c r="I344" s="56">
        <v>0</v>
      </c>
      <c r="J344" s="56">
        <f>VLOOKUP(D344,'[1]Resumen Giros 2017'!B$6:C$920,2,0)</f>
        <v>0</v>
      </c>
      <c r="K344" s="56">
        <f>VLOOKUP(D344,'[1]Resumen Giros 2017'!B$6:D$920,3,0)</f>
        <v>0</v>
      </c>
      <c r="L344" s="56">
        <f>VLOOKUP(D344,'[1]Resumen Giros 2017'!B$6:E$920,4,0)</f>
        <v>0</v>
      </c>
      <c r="M344" s="56">
        <f>VLOOKUP(D344,'[1]Resumen Giros 2017'!B$6:F$920,5,0)</f>
        <v>0</v>
      </c>
      <c r="N344" s="56">
        <f>VLOOKUP(D344,'[1]Resumen Giros 2017'!B$6:G$920,6,0)</f>
        <v>0</v>
      </c>
      <c r="O344" s="56">
        <f>VLOOKUP(D344,'[1]Resumen Giros 2017'!B$6:H$920,7,0)</f>
        <v>0</v>
      </c>
      <c r="P344" s="56">
        <f>VLOOKUP(D344,'[1]Resumen Giros 2017'!B$6:I$920,8,0)</f>
        <v>48225167</v>
      </c>
      <c r="Q344" s="56">
        <f>VLOOKUP(D344,'[1]Resumen Giros 2017'!B$6:J$920,9,0)</f>
        <v>0</v>
      </c>
      <c r="R344" s="56">
        <f>VLOOKUP(D344,'[1]Resumen Giros 2017'!B$5:K$920,10,0)</f>
        <v>0</v>
      </c>
      <c r="S344" s="56"/>
      <c r="T344" s="56"/>
      <c r="U344" s="56"/>
      <c r="V344" s="56">
        <f t="shared" si="4"/>
        <v>48225167</v>
      </c>
      <c r="W344" s="56" t="s">
        <v>38</v>
      </c>
    </row>
    <row r="345" spans="1:23" x14ac:dyDescent="0.2">
      <c r="A345" s="52" t="s">
        <v>730</v>
      </c>
      <c r="B345" s="53" t="s">
        <v>72</v>
      </c>
      <c r="C345" s="54" t="s">
        <v>473</v>
      </c>
      <c r="D345" s="55">
        <v>4203160801</v>
      </c>
      <c r="E345" s="55" t="s">
        <v>557</v>
      </c>
      <c r="F345" s="56">
        <v>225546000</v>
      </c>
      <c r="G345" s="57">
        <v>1</v>
      </c>
      <c r="H345" s="56">
        <v>225546000</v>
      </c>
      <c r="I345" s="56">
        <v>0</v>
      </c>
      <c r="J345" s="56">
        <f>VLOOKUP(D345,'[1]Resumen Giros 2017'!B$6:C$920,2,0)</f>
        <v>0</v>
      </c>
      <c r="K345" s="56">
        <f>VLOOKUP(D345,'[1]Resumen Giros 2017'!B$6:D$920,3,0)</f>
        <v>0</v>
      </c>
      <c r="L345" s="56">
        <f>VLOOKUP(D345,'[1]Resumen Giros 2017'!B$6:E$920,4,0)</f>
        <v>0</v>
      </c>
      <c r="M345" s="56">
        <f>VLOOKUP(D345,'[1]Resumen Giros 2017'!B$6:F$920,5,0)</f>
        <v>0</v>
      </c>
      <c r="N345" s="56">
        <f>VLOOKUP(D345,'[1]Resumen Giros 2017'!B$6:G$920,6,0)</f>
        <v>0</v>
      </c>
      <c r="O345" s="56">
        <f>VLOOKUP(D345,'[1]Resumen Giros 2017'!B$6:H$920,7,0)</f>
        <v>225546000</v>
      </c>
      <c r="P345" s="56">
        <f>VLOOKUP(D345,'[1]Resumen Giros 2017'!B$6:I$920,8,0)</f>
        <v>0</v>
      </c>
      <c r="Q345" s="56">
        <f>VLOOKUP(D345,'[1]Resumen Giros 2017'!B$6:J$920,9,0)</f>
        <v>0</v>
      </c>
      <c r="R345" s="56">
        <f>VLOOKUP(D345,'[1]Resumen Giros 2017'!B$5:K$920,10,0)</f>
        <v>0</v>
      </c>
      <c r="S345" s="56"/>
      <c r="T345" s="56"/>
      <c r="U345" s="56"/>
      <c r="V345" s="56">
        <f t="shared" si="4"/>
        <v>225546000</v>
      </c>
      <c r="W345" s="56" t="s">
        <v>38</v>
      </c>
    </row>
    <row r="346" spans="1:23" x14ac:dyDescent="0.2">
      <c r="A346" s="52" t="s">
        <v>730</v>
      </c>
      <c r="B346" s="53">
        <v>10</v>
      </c>
      <c r="C346" s="54" t="s">
        <v>211</v>
      </c>
      <c r="D346" s="55">
        <v>10306171005</v>
      </c>
      <c r="E346" s="55" t="s">
        <v>558</v>
      </c>
      <c r="F346" s="56">
        <v>53000000</v>
      </c>
      <c r="G346" s="57">
        <v>0.3</v>
      </c>
      <c r="H346" s="56">
        <v>39750000</v>
      </c>
      <c r="I346" s="56">
        <v>0</v>
      </c>
      <c r="J346" s="56">
        <f>VLOOKUP(D346,'[1]Resumen Giros 2017'!B$6:C$920,2,0)</f>
        <v>0</v>
      </c>
      <c r="K346" s="56">
        <f>VLOOKUP(D346,'[1]Resumen Giros 2017'!B$6:D$920,3,0)</f>
        <v>0</v>
      </c>
      <c r="L346" s="56">
        <f>VLOOKUP(D346,'[1]Resumen Giros 2017'!B$6:E$920,4,0)</f>
        <v>0</v>
      </c>
      <c r="M346" s="56">
        <f>VLOOKUP(D346,'[1]Resumen Giros 2017'!B$6:F$920,5,0)</f>
        <v>0</v>
      </c>
      <c r="N346" s="56">
        <f>VLOOKUP(D346,'[1]Resumen Giros 2017'!B$6:G$920,6,0)</f>
        <v>0</v>
      </c>
      <c r="O346" s="56">
        <f>VLOOKUP(D346,'[1]Resumen Giros 2017'!B$6:H$920,7,0)</f>
        <v>0</v>
      </c>
      <c r="P346" s="56">
        <f>VLOOKUP(D346,'[1]Resumen Giros 2017'!B$6:I$920,8,0)</f>
        <v>15900000</v>
      </c>
      <c r="Q346" s="56">
        <f>VLOOKUP(D346,'[1]Resumen Giros 2017'!B$6:J$920,9,0)</f>
        <v>0</v>
      </c>
      <c r="R346" s="56">
        <f>VLOOKUP(D346,'[1]Resumen Giros 2017'!B$5:K$920,10,0)</f>
        <v>0</v>
      </c>
      <c r="S346" s="56"/>
      <c r="T346" s="56"/>
      <c r="U346" s="56"/>
      <c r="V346" s="56">
        <f t="shared" si="4"/>
        <v>15900000</v>
      </c>
      <c r="W346" s="56" t="s">
        <v>38</v>
      </c>
    </row>
    <row r="347" spans="1:23" x14ac:dyDescent="0.2">
      <c r="A347" s="52" t="s">
        <v>730</v>
      </c>
      <c r="B347" s="53" t="s">
        <v>39</v>
      </c>
      <c r="C347" s="54" t="s">
        <v>288</v>
      </c>
      <c r="D347" s="55">
        <v>9905171003</v>
      </c>
      <c r="E347" s="55" t="s">
        <v>560</v>
      </c>
      <c r="F347" s="56">
        <v>184800000</v>
      </c>
      <c r="G347" s="57">
        <v>0.3</v>
      </c>
      <c r="H347" s="56">
        <v>55440000</v>
      </c>
      <c r="I347" s="56">
        <v>0</v>
      </c>
      <c r="J347" s="56">
        <f>VLOOKUP(D347,'[1]Resumen Giros 2017'!B$6:C$920,2,0)</f>
        <v>0</v>
      </c>
      <c r="K347" s="56">
        <f>VLOOKUP(D347,'[1]Resumen Giros 2017'!B$6:D$920,3,0)</f>
        <v>0</v>
      </c>
      <c r="L347" s="56">
        <f>VLOOKUP(D347,'[1]Resumen Giros 2017'!B$6:E$920,4,0)</f>
        <v>0</v>
      </c>
      <c r="M347" s="56">
        <f>VLOOKUP(D347,'[1]Resumen Giros 2017'!B$6:F$920,5,0)</f>
        <v>0</v>
      </c>
      <c r="N347" s="56">
        <f>VLOOKUP(D347,'[1]Resumen Giros 2017'!B$6:G$920,6,0)</f>
        <v>0</v>
      </c>
      <c r="O347" s="56">
        <f>VLOOKUP(D347,'[1]Resumen Giros 2017'!B$6:H$920,7,0)</f>
        <v>0</v>
      </c>
      <c r="P347" s="56">
        <f>VLOOKUP(D347,'[1]Resumen Giros 2017'!B$6:I$920,8,0)</f>
        <v>0</v>
      </c>
      <c r="Q347" s="56">
        <f>VLOOKUP(D347,'[1]Resumen Giros 2017'!B$6:J$920,9,0)</f>
        <v>55440000</v>
      </c>
      <c r="R347" s="56">
        <f>VLOOKUP(D347,'[1]Resumen Giros 2017'!B$5:K$920,10,0)</f>
        <v>0</v>
      </c>
      <c r="S347" s="56"/>
      <c r="T347" s="56"/>
      <c r="U347" s="56"/>
      <c r="V347" s="56">
        <f t="shared" ref="V347:V410" si="5">SUM(J347:U347)</f>
        <v>55440000</v>
      </c>
      <c r="W347" s="56" t="s">
        <v>38</v>
      </c>
    </row>
    <row r="348" spans="1:23" x14ac:dyDescent="0.2">
      <c r="A348" s="52" t="s">
        <v>730</v>
      </c>
      <c r="B348" s="53">
        <v>14</v>
      </c>
      <c r="C348" s="54" t="s">
        <v>180</v>
      </c>
      <c r="D348" s="55">
        <v>14108171003</v>
      </c>
      <c r="E348" s="55" t="s">
        <v>563</v>
      </c>
      <c r="F348" s="56">
        <v>50000000</v>
      </c>
      <c r="G348" s="57">
        <v>0.192</v>
      </c>
      <c r="H348" s="56">
        <v>15000000</v>
      </c>
      <c r="I348" s="56">
        <v>0</v>
      </c>
      <c r="J348" s="56">
        <f>VLOOKUP(D348,'[1]Resumen Giros 2017'!B$6:C$920,2,0)</f>
        <v>0</v>
      </c>
      <c r="K348" s="56">
        <f>VLOOKUP(D348,'[1]Resumen Giros 2017'!B$6:D$920,3,0)</f>
        <v>0</v>
      </c>
      <c r="L348" s="56">
        <f>VLOOKUP(D348,'[1]Resumen Giros 2017'!B$6:E$920,4,0)</f>
        <v>0</v>
      </c>
      <c r="M348" s="56">
        <f>VLOOKUP(D348,'[1]Resumen Giros 2017'!B$6:F$920,5,0)</f>
        <v>0</v>
      </c>
      <c r="N348" s="56">
        <f>VLOOKUP(D348,'[1]Resumen Giros 2017'!B$6:G$920,6,0)</f>
        <v>0</v>
      </c>
      <c r="O348" s="56">
        <f>VLOOKUP(D348,'[1]Resumen Giros 2017'!B$6:H$920,7,0)</f>
        <v>0</v>
      </c>
      <c r="P348" s="56">
        <f>VLOOKUP(D348,'[1]Resumen Giros 2017'!B$6:I$920,8,0)</f>
        <v>9600000</v>
      </c>
      <c r="Q348" s="56">
        <f>VLOOKUP(D348,'[1]Resumen Giros 2017'!B$6:J$920,9,0)</f>
        <v>0</v>
      </c>
      <c r="R348" s="56">
        <f>VLOOKUP(D348,'[1]Resumen Giros 2017'!B$5:K$920,10,0)</f>
        <v>0</v>
      </c>
      <c r="S348" s="56"/>
      <c r="T348" s="56"/>
      <c r="U348" s="56"/>
      <c r="V348" s="56">
        <f t="shared" si="5"/>
        <v>9600000</v>
      </c>
      <c r="W348" s="56" t="s">
        <v>38</v>
      </c>
    </row>
    <row r="349" spans="1:23" x14ac:dyDescent="0.2">
      <c r="A349" s="52" t="s">
        <v>730</v>
      </c>
      <c r="B349" s="53" t="s">
        <v>35</v>
      </c>
      <c r="C349" s="54" t="s">
        <v>474</v>
      </c>
      <c r="D349" s="55">
        <v>8403161005</v>
      </c>
      <c r="E349" s="55" t="s">
        <v>564</v>
      </c>
      <c r="F349" s="56">
        <v>58200000</v>
      </c>
      <c r="G349" s="57">
        <v>0.3</v>
      </c>
      <c r="H349" s="56">
        <v>17460000</v>
      </c>
      <c r="I349" s="56">
        <v>0</v>
      </c>
      <c r="J349" s="56">
        <f>VLOOKUP(D349,'[1]Resumen Giros 2017'!B$6:C$920,2,0)</f>
        <v>0</v>
      </c>
      <c r="K349" s="56">
        <f>VLOOKUP(D349,'[1]Resumen Giros 2017'!B$6:D$920,3,0)</f>
        <v>0</v>
      </c>
      <c r="L349" s="56">
        <f>VLOOKUP(D349,'[1]Resumen Giros 2017'!B$6:E$920,4,0)</f>
        <v>0</v>
      </c>
      <c r="M349" s="56">
        <f>VLOOKUP(D349,'[1]Resumen Giros 2017'!B$6:F$920,5,0)</f>
        <v>0</v>
      </c>
      <c r="N349" s="56">
        <f>VLOOKUP(D349,'[1]Resumen Giros 2017'!B$6:G$920,6,0)</f>
        <v>0</v>
      </c>
      <c r="O349" s="56">
        <f>VLOOKUP(D349,'[1]Resumen Giros 2017'!B$6:H$920,7,0)</f>
        <v>0</v>
      </c>
      <c r="P349" s="56">
        <f>VLOOKUP(D349,'[1]Resumen Giros 2017'!B$6:I$920,8,0)</f>
        <v>0</v>
      </c>
      <c r="Q349" s="56">
        <f>VLOOKUP(D349,'[1]Resumen Giros 2017'!B$6:J$920,9,0)</f>
        <v>17460000</v>
      </c>
      <c r="R349" s="56">
        <f>VLOOKUP(D349,'[1]Resumen Giros 2017'!B$5:K$920,10,0)</f>
        <v>0</v>
      </c>
      <c r="S349" s="56"/>
      <c r="T349" s="56"/>
      <c r="U349" s="56"/>
      <c r="V349" s="56">
        <f t="shared" si="5"/>
        <v>17460000</v>
      </c>
      <c r="W349" s="56" t="s">
        <v>38</v>
      </c>
    </row>
    <row r="350" spans="1:23" x14ac:dyDescent="0.2">
      <c r="A350" s="52" t="s">
        <v>730</v>
      </c>
      <c r="B350" s="53" t="s">
        <v>35</v>
      </c>
      <c r="C350" s="54" t="s">
        <v>475</v>
      </c>
      <c r="D350" s="55">
        <v>8408150405</v>
      </c>
      <c r="E350" s="55" t="s">
        <v>566</v>
      </c>
      <c r="F350" s="56">
        <v>72222327</v>
      </c>
      <c r="G350" s="57">
        <v>0.29999999861538662</v>
      </c>
      <c r="H350" s="56">
        <v>21666698</v>
      </c>
      <c r="I350" s="56">
        <v>0</v>
      </c>
      <c r="J350" s="56">
        <f>VLOOKUP(D350,'[1]Resumen Giros 2017'!B$6:C$920,2,0)</f>
        <v>0</v>
      </c>
      <c r="K350" s="56">
        <f>VLOOKUP(D350,'[1]Resumen Giros 2017'!B$6:D$920,3,0)</f>
        <v>0</v>
      </c>
      <c r="L350" s="56">
        <f>VLOOKUP(D350,'[1]Resumen Giros 2017'!B$6:E$920,4,0)</f>
        <v>0</v>
      </c>
      <c r="M350" s="56">
        <f>VLOOKUP(D350,'[1]Resumen Giros 2017'!B$6:F$920,5,0)</f>
        <v>0</v>
      </c>
      <c r="N350" s="56">
        <f>VLOOKUP(D350,'[1]Resumen Giros 2017'!B$6:G$920,6,0)</f>
        <v>0</v>
      </c>
      <c r="O350" s="56">
        <f>VLOOKUP(D350,'[1]Resumen Giros 2017'!B$6:H$920,7,0)</f>
        <v>0</v>
      </c>
      <c r="P350" s="56">
        <f>VLOOKUP(D350,'[1]Resumen Giros 2017'!B$6:I$920,8,0)</f>
        <v>0</v>
      </c>
      <c r="Q350" s="56">
        <f>VLOOKUP(D350,'[1]Resumen Giros 2017'!B$6:J$920,9,0)</f>
        <v>21666698</v>
      </c>
      <c r="R350" s="56">
        <f>VLOOKUP(D350,'[1]Resumen Giros 2017'!B$5:K$920,10,0)</f>
        <v>0</v>
      </c>
      <c r="S350" s="56"/>
      <c r="T350" s="56"/>
      <c r="U350" s="56"/>
      <c r="V350" s="56">
        <f t="shared" si="5"/>
        <v>21666698</v>
      </c>
      <c r="W350" s="56" t="s">
        <v>38</v>
      </c>
    </row>
    <row r="351" spans="1:23" x14ac:dyDescent="0.2">
      <c r="A351" s="52" t="s">
        <v>730</v>
      </c>
      <c r="B351" s="53" t="s">
        <v>115</v>
      </c>
      <c r="C351" s="54" t="s">
        <v>116</v>
      </c>
      <c r="D351" s="55">
        <v>3302170709</v>
      </c>
      <c r="E351" s="55" t="s">
        <v>568</v>
      </c>
      <c r="F351" s="56">
        <v>38411296</v>
      </c>
      <c r="G351" s="57">
        <v>0.39999998958639665</v>
      </c>
      <c r="H351" s="56">
        <v>19205648</v>
      </c>
      <c r="I351" s="56">
        <v>0</v>
      </c>
      <c r="J351" s="56">
        <f>VLOOKUP(D351,'[1]Resumen Giros 2017'!B$6:C$920,2,0)</f>
        <v>0</v>
      </c>
      <c r="K351" s="56">
        <f>VLOOKUP(D351,'[1]Resumen Giros 2017'!B$6:D$920,3,0)</f>
        <v>0</v>
      </c>
      <c r="L351" s="56">
        <f>VLOOKUP(D351,'[1]Resumen Giros 2017'!B$6:E$920,4,0)</f>
        <v>0</v>
      </c>
      <c r="M351" s="56">
        <f>VLOOKUP(D351,'[1]Resumen Giros 2017'!B$6:F$920,5,0)</f>
        <v>0</v>
      </c>
      <c r="N351" s="56">
        <f>VLOOKUP(D351,'[1]Resumen Giros 2017'!B$6:G$920,6,0)</f>
        <v>0</v>
      </c>
      <c r="O351" s="56">
        <f>VLOOKUP(D351,'[1]Resumen Giros 2017'!B$6:H$920,7,0)</f>
        <v>0</v>
      </c>
      <c r="P351" s="56">
        <f>VLOOKUP(D351,'[1]Resumen Giros 2017'!B$6:I$920,8,0)</f>
        <v>15364518</v>
      </c>
      <c r="Q351" s="56">
        <f>VLOOKUP(D351,'[1]Resumen Giros 2017'!B$6:J$920,9,0)</f>
        <v>0</v>
      </c>
      <c r="R351" s="56">
        <f>VLOOKUP(D351,'[1]Resumen Giros 2017'!B$5:K$920,10,0)</f>
        <v>0</v>
      </c>
      <c r="S351" s="56"/>
      <c r="T351" s="56"/>
      <c r="U351" s="56"/>
      <c r="V351" s="56">
        <f t="shared" si="5"/>
        <v>15364518</v>
      </c>
      <c r="W351" s="56" t="s">
        <v>38</v>
      </c>
    </row>
    <row r="352" spans="1:23" x14ac:dyDescent="0.2">
      <c r="A352" s="52" t="s">
        <v>730</v>
      </c>
      <c r="B352" s="53" t="s">
        <v>35</v>
      </c>
      <c r="C352" s="54" t="s">
        <v>279</v>
      </c>
      <c r="D352" s="55">
        <v>8204171005</v>
      </c>
      <c r="E352" s="55" t="s">
        <v>569</v>
      </c>
      <c r="F352" s="56">
        <v>96000000</v>
      </c>
      <c r="G352" s="57">
        <v>0.3</v>
      </c>
      <c r="H352" s="56">
        <v>28800000</v>
      </c>
      <c r="I352" s="56">
        <v>0</v>
      </c>
      <c r="J352" s="56">
        <f>VLOOKUP(D352,'[1]Resumen Giros 2017'!B$6:C$920,2,0)</f>
        <v>0</v>
      </c>
      <c r="K352" s="56">
        <f>VLOOKUP(D352,'[1]Resumen Giros 2017'!B$6:D$920,3,0)</f>
        <v>0</v>
      </c>
      <c r="L352" s="56">
        <f>VLOOKUP(D352,'[1]Resumen Giros 2017'!B$6:E$920,4,0)</f>
        <v>0</v>
      </c>
      <c r="M352" s="56">
        <f>VLOOKUP(D352,'[1]Resumen Giros 2017'!B$6:F$920,5,0)</f>
        <v>0</v>
      </c>
      <c r="N352" s="56">
        <f>VLOOKUP(D352,'[1]Resumen Giros 2017'!B$6:G$920,6,0)</f>
        <v>0</v>
      </c>
      <c r="O352" s="56">
        <f>VLOOKUP(D352,'[1]Resumen Giros 2017'!B$6:H$920,7,0)</f>
        <v>0</v>
      </c>
      <c r="P352" s="56">
        <f>VLOOKUP(D352,'[1]Resumen Giros 2017'!B$6:I$920,8,0)</f>
        <v>0</v>
      </c>
      <c r="Q352" s="56">
        <f>VLOOKUP(D352,'[1]Resumen Giros 2017'!B$6:J$920,9,0)</f>
        <v>0</v>
      </c>
      <c r="R352" s="56">
        <f>VLOOKUP(D352,'[1]Resumen Giros 2017'!B$5:K$920,10,0)</f>
        <v>28800000</v>
      </c>
      <c r="S352" s="56"/>
      <c r="T352" s="56"/>
      <c r="U352" s="56"/>
      <c r="V352" s="56">
        <f t="shared" si="5"/>
        <v>28800000</v>
      </c>
      <c r="W352" s="56" t="s">
        <v>38</v>
      </c>
    </row>
    <row r="353" spans="1:23" x14ac:dyDescent="0.2">
      <c r="A353" s="52" t="s">
        <v>730</v>
      </c>
      <c r="B353" s="53">
        <v>11</v>
      </c>
      <c r="C353" s="54" t="s">
        <v>476</v>
      </c>
      <c r="D353" s="55">
        <v>11202171004</v>
      </c>
      <c r="E353" s="55" t="s">
        <v>570</v>
      </c>
      <c r="F353" s="56">
        <v>21600000</v>
      </c>
      <c r="G353" s="57">
        <v>0.3</v>
      </c>
      <c r="H353" s="56">
        <v>6480000</v>
      </c>
      <c r="I353" s="56">
        <v>0</v>
      </c>
      <c r="J353" s="56">
        <f>VLOOKUP(D353,'[1]Resumen Giros 2017'!B$6:C$920,2,0)</f>
        <v>0</v>
      </c>
      <c r="K353" s="56">
        <f>VLOOKUP(D353,'[1]Resumen Giros 2017'!B$6:D$920,3,0)</f>
        <v>0</v>
      </c>
      <c r="L353" s="56">
        <f>VLOOKUP(D353,'[1]Resumen Giros 2017'!B$6:E$920,4,0)</f>
        <v>0</v>
      </c>
      <c r="M353" s="56">
        <f>VLOOKUP(D353,'[1]Resumen Giros 2017'!B$6:F$920,5,0)</f>
        <v>0</v>
      </c>
      <c r="N353" s="56">
        <f>VLOOKUP(D353,'[1]Resumen Giros 2017'!B$6:G$920,6,0)</f>
        <v>0</v>
      </c>
      <c r="O353" s="56">
        <f>VLOOKUP(D353,'[1]Resumen Giros 2017'!B$6:H$920,7,0)</f>
        <v>0</v>
      </c>
      <c r="P353" s="56">
        <f>VLOOKUP(D353,'[1]Resumen Giros 2017'!B$6:I$920,8,0)</f>
        <v>6480000</v>
      </c>
      <c r="Q353" s="56">
        <f>VLOOKUP(D353,'[1]Resumen Giros 2017'!B$6:J$920,9,0)</f>
        <v>0</v>
      </c>
      <c r="R353" s="56">
        <f>VLOOKUP(D353,'[1]Resumen Giros 2017'!B$5:K$920,10,0)</f>
        <v>0</v>
      </c>
      <c r="S353" s="56"/>
      <c r="T353" s="56"/>
      <c r="U353" s="56"/>
      <c r="V353" s="56">
        <f t="shared" si="5"/>
        <v>6480000</v>
      </c>
      <c r="W353" s="56" t="s">
        <v>38</v>
      </c>
    </row>
    <row r="354" spans="1:23" x14ac:dyDescent="0.2">
      <c r="A354" s="52" t="s">
        <v>730</v>
      </c>
      <c r="B354" s="53" t="s">
        <v>35</v>
      </c>
      <c r="C354" s="54" t="s">
        <v>226</v>
      </c>
      <c r="D354" s="55">
        <v>8420160801</v>
      </c>
      <c r="E354" s="55" t="s">
        <v>571</v>
      </c>
      <c r="F354" s="56">
        <v>180800000</v>
      </c>
      <c r="G354" s="57">
        <v>1</v>
      </c>
      <c r="H354" s="56">
        <v>180800000</v>
      </c>
      <c r="I354" s="56">
        <v>0</v>
      </c>
      <c r="J354" s="56">
        <f>VLOOKUP(D354,'[1]Resumen Giros 2017'!B$6:C$920,2,0)</f>
        <v>0</v>
      </c>
      <c r="K354" s="56">
        <f>VLOOKUP(D354,'[1]Resumen Giros 2017'!B$6:D$920,3,0)</f>
        <v>0</v>
      </c>
      <c r="L354" s="56">
        <f>VLOOKUP(D354,'[1]Resumen Giros 2017'!B$6:E$920,4,0)</f>
        <v>0</v>
      </c>
      <c r="M354" s="56">
        <f>VLOOKUP(D354,'[1]Resumen Giros 2017'!B$6:F$920,5,0)</f>
        <v>0</v>
      </c>
      <c r="N354" s="56">
        <f>VLOOKUP(D354,'[1]Resumen Giros 2017'!B$6:G$920,6,0)</f>
        <v>0</v>
      </c>
      <c r="O354" s="56">
        <f>VLOOKUP(D354,'[1]Resumen Giros 2017'!B$6:H$920,7,0)</f>
        <v>0</v>
      </c>
      <c r="P354" s="56">
        <f>VLOOKUP(D354,'[1]Resumen Giros 2017'!B$6:I$920,8,0)</f>
        <v>0</v>
      </c>
      <c r="Q354" s="56">
        <f>VLOOKUP(D354,'[1]Resumen Giros 2017'!B$6:J$920,9,0)</f>
        <v>0</v>
      </c>
      <c r="R354" s="56">
        <f>VLOOKUP(D354,'[1]Resumen Giros 2017'!B$5:K$920,10,0)</f>
        <v>180800000</v>
      </c>
      <c r="S354" s="56"/>
      <c r="T354" s="56"/>
      <c r="U354" s="56"/>
      <c r="V354" s="56">
        <f t="shared" si="5"/>
        <v>180800000</v>
      </c>
      <c r="W354" s="56" t="s">
        <v>38</v>
      </c>
    </row>
    <row r="355" spans="1:23" x14ac:dyDescent="0.2">
      <c r="A355" s="52" t="s">
        <v>730</v>
      </c>
      <c r="B355" s="53">
        <v>14</v>
      </c>
      <c r="C355" s="54" t="s">
        <v>124</v>
      </c>
      <c r="D355" s="55">
        <v>14105171004</v>
      </c>
      <c r="E355" s="55" t="s">
        <v>572</v>
      </c>
      <c r="F355" s="56">
        <v>43200000</v>
      </c>
      <c r="G355" s="57">
        <v>0.3</v>
      </c>
      <c r="H355" s="56">
        <v>12960000</v>
      </c>
      <c r="I355" s="56">
        <v>0</v>
      </c>
      <c r="J355" s="56">
        <f>VLOOKUP(D355,'[1]Resumen Giros 2017'!B$6:C$920,2,0)</f>
        <v>0</v>
      </c>
      <c r="K355" s="56">
        <f>VLOOKUP(D355,'[1]Resumen Giros 2017'!B$6:D$920,3,0)</f>
        <v>0</v>
      </c>
      <c r="L355" s="56">
        <f>VLOOKUP(D355,'[1]Resumen Giros 2017'!B$6:E$920,4,0)</f>
        <v>0</v>
      </c>
      <c r="M355" s="56">
        <f>VLOOKUP(D355,'[1]Resumen Giros 2017'!B$6:F$920,5,0)</f>
        <v>0</v>
      </c>
      <c r="N355" s="56">
        <f>VLOOKUP(D355,'[1]Resumen Giros 2017'!B$6:G$920,6,0)</f>
        <v>0</v>
      </c>
      <c r="O355" s="56">
        <f>VLOOKUP(D355,'[1]Resumen Giros 2017'!B$6:H$920,7,0)</f>
        <v>0</v>
      </c>
      <c r="P355" s="56">
        <f>VLOOKUP(D355,'[1]Resumen Giros 2017'!B$6:I$920,8,0)</f>
        <v>12960000</v>
      </c>
      <c r="Q355" s="56">
        <f>VLOOKUP(D355,'[1]Resumen Giros 2017'!B$6:J$920,9,0)</f>
        <v>0</v>
      </c>
      <c r="R355" s="56">
        <f>VLOOKUP(D355,'[1]Resumen Giros 2017'!B$5:K$920,10,0)</f>
        <v>0</v>
      </c>
      <c r="S355" s="56"/>
      <c r="T355" s="56"/>
      <c r="U355" s="56"/>
      <c r="V355" s="56">
        <f t="shared" si="5"/>
        <v>12960000</v>
      </c>
      <c r="W355" s="56" t="s">
        <v>38</v>
      </c>
    </row>
    <row r="356" spans="1:23" x14ac:dyDescent="0.2">
      <c r="A356" s="52" t="s">
        <v>730</v>
      </c>
      <c r="B356" s="53" t="s">
        <v>431</v>
      </c>
      <c r="C356" s="54" t="s">
        <v>477</v>
      </c>
      <c r="D356" s="55">
        <v>10902161006</v>
      </c>
      <c r="E356" s="55" t="s">
        <v>573</v>
      </c>
      <c r="F356" s="56">
        <v>28928000</v>
      </c>
      <c r="G356" s="57">
        <v>0.3</v>
      </c>
      <c r="H356" s="56">
        <v>20736000</v>
      </c>
      <c r="I356" s="56">
        <v>0</v>
      </c>
      <c r="J356" s="56">
        <f>VLOOKUP(D356,'[1]Resumen Giros 2017'!B$6:C$920,2,0)</f>
        <v>0</v>
      </c>
      <c r="K356" s="56">
        <f>VLOOKUP(D356,'[1]Resumen Giros 2017'!B$6:D$920,3,0)</f>
        <v>0</v>
      </c>
      <c r="L356" s="56">
        <f>VLOOKUP(D356,'[1]Resumen Giros 2017'!B$6:E$920,4,0)</f>
        <v>0</v>
      </c>
      <c r="M356" s="56">
        <f>VLOOKUP(D356,'[1]Resumen Giros 2017'!B$6:F$920,5,0)</f>
        <v>0</v>
      </c>
      <c r="N356" s="56">
        <f>VLOOKUP(D356,'[1]Resumen Giros 2017'!B$6:G$920,6,0)</f>
        <v>0</v>
      </c>
      <c r="O356" s="56">
        <f>VLOOKUP(D356,'[1]Resumen Giros 2017'!B$6:H$920,7,0)</f>
        <v>0</v>
      </c>
      <c r="P356" s="56">
        <f>VLOOKUP(D356,'[1]Resumen Giros 2017'!B$6:I$920,8,0)</f>
        <v>0</v>
      </c>
      <c r="Q356" s="56">
        <f>VLOOKUP(D356,'[1]Resumen Giros 2017'!B$6:J$920,9,0)</f>
        <v>8678400</v>
      </c>
      <c r="R356" s="56">
        <f>VLOOKUP(D356,'[1]Resumen Giros 2017'!B$5:K$920,10,0)</f>
        <v>0</v>
      </c>
      <c r="S356" s="56"/>
      <c r="T356" s="56"/>
      <c r="U356" s="56"/>
      <c r="V356" s="56">
        <f t="shared" si="5"/>
        <v>8678400</v>
      </c>
      <c r="W356" s="56" t="s">
        <v>38</v>
      </c>
    </row>
    <row r="357" spans="1:23" x14ac:dyDescent="0.2">
      <c r="A357" s="52" t="s">
        <v>730</v>
      </c>
      <c r="B357" s="53" t="s">
        <v>77</v>
      </c>
      <c r="C357" s="54" t="s">
        <v>205</v>
      </c>
      <c r="D357" s="55">
        <v>1107171007</v>
      </c>
      <c r="E357" s="55" t="s">
        <v>575</v>
      </c>
      <c r="F357" s="56">
        <v>60000000</v>
      </c>
      <c r="G357" s="57">
        <v>0.3</v>
      </c>
      <c r="H357" s="56">
        <v>18000000</v>
      </c>
      <c r="I357" s="56">
        <v>0</v>
      </c>
      <c r="J357" s="56">
        <f>VLOOKUP(D357,'[1]Resumen Giros 2017'!B$6:C$920,2,0)</f>
        <v>0</v>
      </c>
      <c r="K357" s="56">
        <f>VLOOKUP(D357,'[1]Resumen Giros 2017'!B$6:D$920,3,0)</f>
        <v>0</v>
      </c>
      <c r="L357" s="56">
        <f>VLOOKUP(D357,'[1]Resumen Giros 2017'!B$6:E$920,4,0)</f>
        <v>0</v>
      </c>
      <c r="M357" s="56">
        <f>VLOOKUP(D357,'[1]Resumen Giros 2017'!B$6:F$920,5,0)</f>
        <v>0</v>
      </c>
      <c r="N357" s="56">
        <f>VLOOKUP(D357,'[1]Resumen Giros 2017'!B$6:G$920,6,0)</f>
        <v>0</v>
      </c>
      <c r="O357" s="56">
        <f>VLOOKUP(D357,'[1]Resumen Giros 2017'!B$6:H$920,7,0)</f>
        <v>0</v>
      </c>
      <c r="P357" s="56">
        <f>VLOOKUP(D357,'[1]Resumen Giros 2017'!B$6:I$920,8,0)</f>
        <v>0</v>
      </c>
      <c r="Q357" s="56">
        <f>VLOOKUP(D357,'[1]Resumen Giros 2017'!B$6:J$920,9,0)</f>
        <v>18000000</v>
      </c>
      <c r="R357" s="56">
        <f>VLOOKUP(D357,'[1]Resumen Giros 2017'!B$5:K$920,10,0)</f>
        <v>0</v>
      </c>
      <c r="S357" s="56"/>
      <c r="T357" s="56"/>
      <c r="U357" s="56"/>
      <c r="V357" s="56">
        <f t="shared" si="5"/>
        <v>18000000</v>
      </c>
      <c r="W357" s="56" t="s">
        <v>38</v>
      </c>
    </row>
    <row r="358" spans="1:23" x14ac:dyDescent="0.2">
      <c r="A358" s="52" t="s">
        <v>730</v>
      </c>
      <c r="B358" s="53">
        <v>11</v>
      </c>
      <c r="C358" s="54" t="s">
        <v>221</v>
      </c>
      <c r="D358" s="55">
        <v>11301171006</v>
      </c>
      <c r="E358" s="55" t="s">
        <v>576</v>
      </c>
      <c r="F358" s="56">
        <v>63000000</v>
      </c>
      <c r="G358" s="57">
        <v>0.3</v>
      </c>
      <c r="H358" s="56">
        <v>18900000</v>
      </c>
      <c r="I358" s="56">
        <v>0</v>
      </c>
      <c r="J358" s="56">
        <f>VLOOKUP(D358,'[1]Resumen Giros 2017'!B$6:C$920,2,0)</f>
        <v>0</v>
      </c>
      <c r="K358" s="56">
        <f>VLOOKUP(D358,'[1]Resumen Giros 2017'!B$6:D$920,3,0)</f>
        <v>0</v>
      </c>
      <c r="L358" s="56">
        <f>VLOOKUP(D358,'[1]Resumen Giros 2017'!B$6:E$920,4,0)</f>
        <v>0</v>
      </c>
      <c r="M358" s="56">
        <f>VLOOKUP(D358,'[1]Resumen Giros 2017'!B$6:F$920,5,0)</f>
        <v>0</v>
      </c>
      <c r="N358" s="56">
        <f>VLOOKUP(D358,'[1]Resumen Giros 2017'!B$6:G$920,6,0)</f>
        <v>0</v>
      </c>
      <c r="O358" s="56">
        <f>VLOOKUP(D358,'[1]Resumen Giros 2017'!B$6:H$920,7,0)</f>
        <v>0</v>
      </c>
      <c r="P358" s="56">
        <f>VLOOKUP(D358,'[1]Resumen Giros 2017'!B$6:I$920,8,0)</f>
        <v>18900000</v>
      </c>
      <c r="Q358" s="56">
        <f>VLOOKUP(D358,'[1]Resumen Giros 2017'!B$6:J$920,9,0)</f>
        <v>0</v>
      </c>
      <c r="R358" s="56">
        <f>VLOOKUP(D358,'[1]Resumen Giros 2017'!B$5:K$920,10,0)</f>
        <v>0</v>
      </c>
      <c r="S358" s="56"/>
      <c r="T358" s="56"/>
      <c r="U358" s="56"/>
      <c r="V358" s="56">
        <f t="shared" si="5"/>
        <v>18900000</v>
      </c>
      <c r="W358" s="56" t="s">
        <v>38</v>
      </c>
    </row>
    <row r="359" spans="1:23" x14ac:dyDescent="0.2">
      <c r="A359" s="52" t="s">
        <v>730</v>
      </c>
      <c r="B359" s="53">
        <v>10</v>
      </c>
      <c r="C359" s="54" t="s">
        <v>127</v>
      </c>
      <c r="D359" s="55">
        <v>10105160601</v>
      </c>
      <c r="E359" s="55" t="s">
        <v>577</v>
      </c>
      <c r="F359" s="56">
        <v>16800000</v>
      </c>
      <c r="G359" s="57">
        <v>0.3</v>
      </c>
      <c r="H359" s="56">
        <v>5040000</v>
      </c>
      <c r="I359" s="56">
        <v>0</v>
      </c>
      <c r="J359" s="56">
        <f>VLOOKUP(D359,'[1]Resumen Giros 2017'!B$6:C$920,2,0)</f>
        <v>0</v>
      </c>
      <c r="K359" s="56">
        <f>VLOOKUP(D359,'[1]Resumen Giros 2017'!B$6:D$920,3,0)</f>
        <v>0</v>
      </c>
      <c r="L359" s="56">
        <f>VLOOKUP(D359,'[1]Resumen Giros 2017'!B$6:E$920,4,0)</f>
        <v>0</v>
      </c>
      <c r="M359" s="56">
        <f>VLOOKUP(D359,'[1]Resumen Giros 2017'!B$6:F$920,5,0)</f>
        <v>0</v>
      </c>
      <c r="N359" s="56">
        <f>VLOOKUP(D359,'[1]Resumen Giros 2017'!B$6:G$920,6,0)</f>
        <v>0</v>
      </c>
      <c r="O359" s="56">
        <f>VLOOKUP(D359,'[1]Resumen Giros 2017'!B$6:H$920,7,0)</f>
        <v>0</v>
      </c>
      <c r="P359" s="56">
        <f>VLOOKUP(D359,'[1]Resumen Giros 2017'!B$6:I$920,8,0)</f>
        <v>0</v>
      </c>
      <c r="Q359" s="56">
        <f>VLOOKUP(D359,'[1]Resumen Giros 2017'!B$6:J$920,9,0)</f>
        <v>5040000</v>
      </c>
      <c r="R359" s="56">
        <f>VLOOKUP(D359,'[1]Resumen Giros 2017'!B$5:K$920,10,0)</f>
        <v>0</v>
      </c>
      <c r="S359" s="56"/>
      <c r="T359" s="56"/>
      <c r="U359" s="56"/>
      <c r="V359" s="56">
        <f t="shared" si="5"/>
        <v>5040000</v>
      </c>
      <c r="W359" s="56" t="s">
        <v>38</v>
      </c>
    </row>
    <row r="360" spans="1:23" x14ac:dyDescent="0.2">
      <c r="A360" s="52" t="s">
        <v>730</v>
      </c>
      <c r="B360" s="53">
        <v>10</v>
      </c>
      <c r="C360" s="54" t="s">
        <v>172</v>
      </c>
      <c r="D360" s="55">
        <v>10403161006</v>
      </c>
      <c r="E360" s="55" t="s">
        <v>578</v>
      </c>
      <c r="F360" s="56">
        <v>42000000</v>
      </c>
      <c r="G360" s="57">
        <v>0.3</v>
      </c>
      <c r="H360" s="56">
        <v>25000000</v>
      </c>
      <c r="I360" s="56">
        <v>0</v>
      </c>
      <c r="J360" s="56">
        <f>VLOOKUP(D360,'[1]Resumen Giros 2017'!B$6:C$920,2,0)</f>
        <v>0</v>
      </c>
      <c r="K360" s="56">
        <f>VLOOKUP(D360,'[1]Resumen Giros 2017'!B$6:D$920,3,0)</f>
        <v>0</v>
      </c>
      <c r="L360" s="56">
        <f>VLOOKUP(D360,'[1]Resumen Giros 2017'!B$6:E$920,4,0)</f>
        <v>0</v>
      </c>
      <c r="M360" s="56">
        <f>VLOOKUP(D360,'[1]Resumen Giros 2017'!B$6:F$920,5,0)</f>
        <v>0</v>
      </c>
      <c r="N360" s="56">
        <f>VLOOKUP(D360,'[1]Resumen Giros 2017'!B$6:G$920,6,0)</f>
        <v>0</v>
      </c>
      <c r="O360" s="56">
        <f>VLOOKUP(D360,'[1]Resumen Giros 2017'!B$6:H$920,7,0)</f>
        <v>0</v>
      </c>
      <c r="P360" s="56">
        <f>VLOOKUP(D360,'[1]Resumen Giros 2017'!B$6:I$920,8,0)</f>
        <v>0</v>
      </c>
      <c r="Q360" s="56">
        <f>VLOOKUP(D360,'[1]Resumen Giros 2017'!B$6:J$920,9,0)</f>
        <v>12600000</v>
      </c>
      <c r="R360" s="56">
        <f>VLOOKUP(D360,'[1]Resumen Giros 2017'!B$5:K$920,10,0)</f>
        <v>0</v>
      </c>
      <c r="S360" s="56"/>
      <c r="T360" s="56"/>
      <c r="U360" s="56"/>
      <c r="V360" s="56">
        <f t="shared" si="5"/>
        <v>12600000</v>
      </c>
      <c r="W360" s="56" t="s">
        <v>38</v>
      </c>
    </row>
    <row r="361" spans="1:23" x14ac:dyDescent="0.2">
      <c r="A361" s="52" t="s">
        <v>730</v>
      </c>
      <c r="B361" s="53" t="s">
        <v>107</v>
      </c>
      <c r="C361" s="54" t="s">
        <v>158</v>
      </c>
      <c r="D361" s="55">
        <v>2901161012</v>
      </c>
      <c r="E361" s="55" t="s">
        <v>579</v>
      </c>
      <c r="F361" s="56">
        <v>90400000</v>
      </c>
      <c r="G361" s="57">
        <v>0.3</v>
      </c>
      <c r="H361" s="56">
        <v>27120000</v>
      </c>
      <c r="I361" s="56">
        <v>0</v>
      </c>
      <c r="J361" s="56">
        <f>VLOOKUP(D361,'[1]Resumen Giros 2017'!B$6:C$920,2,0)</f>
        <v>0</v>
      </c>
      <c r="K361" s="56">
        <f>VLOOKUP(D361,'[1]Resumen Giros 2017'!B$6:D$920,3,0)</f>
        <v>0</v>
      </c>
      <c r="L361" s="56">
        <f>VLOOKUP(D361,'[1]Resumen Giros 2017'!B$6:E$920,4,0)</f>
        <v>0</v>
      </c>
      <c r="M361" s="56">
        <f>VLOOKUP(D361,'[1]Resumen Giros 2017'!B$6:F$920,5,0)</f>
        <v>0</v>
      </c>
      <c r="N361" s="56">
        <f>VLOOKUP(D361,'[1]Resumen Giros 2017'!B$6:G$920,6,0)</f>
        <v>0</v>
      </c>
      <c r="O361" s="56">
        <f>VLOOKUP(D361,'[1]Resumen Giros 2017'!B$6:H$920,7,0)</f>
        <v>0</v>
      </c>
      <c r="P361" s="56">
        <f>VLOOKUP(D361,'[1]Resumen Giros 2017'!B$6:I$920,8,0)</f>
        <v>27120000</v>
      </c>
      <c r="Q361" s="56">
        <f>VLOOKUP(D361,'[1]Resumen Giros 2017'!B$6:J$920,9,0)</f>
        <v>0</v>
      </c>
      <c r="R361" s="56">
        <f>VLOOKUP(D361,'[1]Resumen Giros 2017'!B$5:K$920,10,0)</f>
        <v>0</v>
      </c>
      <c r="S361" s="56"/>
      <c r="T361" s="56"/>
      <c r="U361" s="56"/>
      <c r="V361" s="56">
        <f t="shared" si="5"/>
        <v>27120000</v>
      </c>
      <c r="W361" s="56" t="s">
        <v>38</v>
      </c>
    </row>
    <row r="362" spans="1:23" x14ac:dyDescent="0.2">
      <c r="A362" s="52" t="s">
        <v>730</v>
      </c>
      <c r="B362" s="53" t="s">
        <v>35</v>
      </c>
      <c r="C362" s="54" t="s">
        <v>250</v>
      </c>
      <c r="D362" s="55">
        <v>8304161003</v>
      </c>
      <c r="E362" s="55" t="s">
        <v>584</v>
      </c>
      <c r="F362" s="56">
        <v>36000000</v>
      </c>
      <c r="G362" s="57">
        <v>0.3</v>
      </c>
      <c r="H362" s="56">
        <v>10800000</v>
      </c>
      <c r="I362" s="56">
        <v>0</v>
      </c>
      <c r="J362" s="56">
        <f>VLOOKUP(D362,'[1]Resumen Giros 2017'!B$6:C$920,2,0)</f>
        <v>0</v>
      </c>
      <c r="K362" s="56">
        <f>VLOOKUP(D362,'[1]Resumen Giros 2017'!B$6:D$920,3,0)</f>
        <v>0</v>
      </c>
      <c r="L362" s="56">
        <f>VLOOKUP(D362,'[1]Resumen Giros 2017'!B$6:E$920,4,0)</f>
        <v>0</v>
      </c>
      <c r="M362" s="56">
        <f>VLOOKUP(D362,'[1]Resumen Giros 2017'!B$6:F$920,5,0)</f>
        <v>0</v>
      </c>
      <c r="N362" s="56">
        <f>VLOOKUP(D362,'[1]Resumen Giros 2017'!B$6:G$920,6,0)</f>
        <v>0</v>
      </c>
      <c r="O362" s="56">
        <f>VLOOKUP(D362,'[1]Resumen Giros 2017'!B$6:H$920,7,0)</f>
        <v>0</v>
      </c>
      <c r="P362" s="56">
        <f>VLOOKUP(D362,'[1]Resumen Giros 2017'!B$6:I$920,8,0)</f>
        <v>0</v>
      </c>
      <c r="Q362" s="56">
        <f>VLOOKUP(D362,'[1]Resumen Giros 2017'!B$6:J$920,9,0)</f>
        <v>10800000</v>
      </c>
      <c r="R362" s="56">
        <f>VLOOKUP(D362,'[1]Resumen Giros 2017'!B$5:K$920,10,0)</f>
        <v>0</v>
      </c>
      <c r="S362" s="56"/>
      <c r="T362" s="56"/>
      <c r="U362" s="56"/>
      <c r="V362" s="56">
        <f t="shared" si="5"/>
        <v>10800000</v>
      </c>
      <c r="W362" s="56" t="s">
        <v>38</v>
      </c>
    </row>
    <row r="363" spans="1:23" x14ac:dyDescent="0.2">
      <c r="A363" s="52" t="s">
        <v>730</v>
      </c>
      <c r="B363" s="53" t="s">
        <v>35</v>
      </c>
      <c r="C363" s="54" t="s">
        <v>480</v>
      </c>
      <c r="D363" s="55">
        <v>8201151013</v>
      </c>
      <c r="E363" s="55" t="s">
        <v>585</v>
      </c>
      <c r="F363" s="56">
        <v>30789816</v>
      </c>
      <c r="G363" s="57">
        <v>0.29999997401738288</v>
      </c>
      <c r="H363" s="56">
        <v>9236944</v>
      </c>
      <c r="I363" s="56">
        <v>0</v>
      </c>
      <c r="J363" s="56">
        <f>VLOOKUP(D363,'[1]Resumen Giros 2017'!B$6:C$920,2,0)</f>
        <v>0</v>
      </c>
      <c r="K363" s="56">
        <f>VLOOKUP(D363,'[1]Resumen Giros 2017'!B$6:D$920,3,0)</f>
        <v>0</v>
      </c>
      <c r="L363" s="56">
        <f>VLOOKUP(D363,'[1]Resumen Giros 2017'!B$6:E$920,4,0)</f>
        <v>0</v>
      </c>
      <c r="M363" s="56">
        <f>VLOOKUP(D363,'[1]Resumen Giros 2017'!B$6:F$920,5,0)</f>
        <v>0</v>
      </c>
      <c r="N363" s="56">
        <f>VLOOKUP(D363,'[1]Resumen Giros 2017'!B$6:G$920,6,0)</f>
        <v>0</v>
      </c>
      <c r="O363" s="56">
        <f>VLOOKUP(D363,'[1]Resumen Giros 2017'!B$6:H$920,7,0)</f>
        <v>0</v>
      </c>
      <c r="P363" s="56">
        <f>VLOOKUP(D363,'[1]Resumen Giros 2017'!B$6:I$920,8,0)</f>
        <v>0</v>
      </c>
      <c r="Q363" s="56">
        <f>VLOOKUP(D363,'[1]Resumen Giros 2017'!B$6:J$920,9,0)</f>
        <v>9236944</v>
      </c>
      <c r="R363" s="56">
        <f>VLOOKUP(D363,'[1]Resumen Giros 2017'!B$5:K$920,10,0)</f>
        <v>0</v>
      </c>
      <c r="S363" s="56"/>
      <c r="T363" s="56"/>
      <c r="U363" s="56"/>
      <c r="V363" s="56">
        <f t="shared" si="5"/>
        <v>9236944</v>
      </c>
      <c r="W363" s="56" t="s">
        <v>38</v>
      </c>
    </row>
    <row r="364" spans="1:23" x14ac:dyDescent="0.2">
      <c r="A364" s="52" t="s">
        <v>730</v>
      </c>
      <c r="B364" s="53">
        <v>14</v>
      </c>
      <c r="C364" s="54" t="s">
        <v>481</v>
      </c>
      <c r="D364" s="55">
        <v>14202171008</v>
      </c>
      <c r="E364" s="55" t="s">
        <v>586</v>
      </c>
      <c r="F364" s="56">
        <v>41580000</v>
      </c>
      <c r="G364" s="57">
        <v>0.3</v>
      </c>
      <c r="H364" s="56">
        <v>12474000</v>
      </c>
      <c r="I364" s="56">
        <v>0</v>
      </c>
      <c r="J364" s="56">
        <f>VLOOKUP(D364,'[1]Resumen Giros 2017'!B$6:C$920,2,0)</f>
        <v>0</v>
      </c>
      <c r="K364" s="56">
        <f>VLOOKUP(D364,'[1]Resumen Giros 2017'!B$6:D$920,3,0)</f>
        <v>0</v>
      </c>
      <c r="L364" s="56">
        <f>VLOOKUP(D364,'[1]Resumen Giros 2017'!B$6:E$920,4,0)</f>
        <v>0</v>
      </c>
      <c r="M364" s="56">
        <f>VLOOKUP(D364,'[1]Resumen Giros 2017'!B$6:F$920,5,0)</f>
        <v>0</v>
      </c>
      <c r="N364" s="56">
        <f>VLOOKUP(D364,'[1]Resumen Giros 2017'!B$6:G$920,6,0)</f>
        <v>0</v>
      </c>
      <c r="O364" s="56">
        <f>VLOOKUP(D364,'[1]Resumen Giros 2017'!B$6:H$920,7,0)</f>
        <v>0</v>
      </c>
      <c r="P364" s="56">
        <f>VLOOKUP(D364,'[1]Resumen Giros 2017'!B$6:I$920,8,0)</f>
        <v>12474000</v>
      </c>
      <c r="Q364" s="56">
        <f>VLOOKUP(D364,'[1]Resumen Giros 2017'!B$6:J$920,9,0)</f>
        <v>0</v>
      </c>
      <c r="R364" s="56">
        <f>VLOOKUP(D364,'[1]Resumen Giros 2017'!B$5:K$920,10,0)</f>
        <v>0</v>
      </c>
      <c r="S364" s="56"/>
      <c r="T364" s="56"/>
      <c r="U364" s="56"/>
      <c r="V364" s="56">
        <f t="shared" si="5"/>
        <v>12474000</v>
      </c>
      <c r="W364" s="56" t="s">
        <v>38</v>
      </c>
    </row>
    <row r="365" spans="1:23" x14ac:dyDescent="0.2">
      <c r="A365" s="52" t="s">
        <v>730</v>
      </c>
      <c r="B365" s="53" t="s">
        <v>39</v>
      </c>
      <c r="C365" s="54" t="s">
        <v>228</v>
      </c>
      <c r="D365" s="55">
        <v>9205170712</v>
      </c>
      <c r="E365" s="55" t="s">
        <v>587</v>
      </c>
      <c r="F365" s="56">
        <v>229118230</v>
      </c>
      <c r="G365" s="57">
        <v>0.3</v>
      </c>
      <c r="H365" s="56">
        <v>68735469</v>
      </c>
      <c r="I365" s="56">
        <v>0</v>
      </c>
      <c r="J365" s="56">
        <f>VLOOKUP(D365,'[1]Resumen Giros 2017'!B$6:C$920,2,0)</f>
        <v>0</v>
      </c>
      <c r="K365" s="56">
        <f>VLOOKUP(D365,'[1]Resumen Giros 2017'!B$6:D$920,3,0)</f>
        <v>0</v>
      </c>
      <c r="L365" s="56">
        <f>VLOOKUP(D365,'[1]Resumen Giros 2017'!B$6:E$920,4,0)</f>
        <v>0</v>
      </c>
      <c r="M365" s="56">
        <f>VLOOKUP(D365,'[1]Resumen Giros 2017'!B$6:F$920,5,0)</f>
        <v>0</v>
      </c>
      <c r="N365" s="56">
        <f>VLOOKUP(D365,'[1]Resumen Giros 2017'!B$6:G$920,6,0)</f>
        <v>0</v>
      </c>
      <c r="O365" s="56">
        <f>VLOOKUP(D365,'[1]Resumen Giros 2017'!B$6:H$920,7,0)</f>
        <v>0</v>
      </c>
      <c r="P365" s="56">
        <f>VLOOKUP(D365,'[1]Resumen Giros 2017'!B$6:I$920,8,0)</f>
        <v>0</v>
      </c>
      <c r="Q365" s="56">
        <f>VLOOKUP(D365,'[1]Resumen Giros 2017'!B$6:J$920,9,0)</f>
        <v>0</v>
      </c>
      <c r="R365" s="56">
        <f>VLOOKUP(D365,'[1]Resumen Giros 2017'!B$5:K$920,10,0)</f>
        <v>68735469</v>
      </c>
      <c r="S365" s="56"/>
      <c r="T365" s="56"/>
      <c r="U365" s="56"/>
      <c r="V365" s="56">
        <f t="shared" si="5"/>
        <v>68735469</v>
      </c>
      <c r="W365" s="56" t="s">
        <v>38</v>
      </c>
    </row>
    <row r="366" spans="1:23" x14ac:dyDescent="0.2">
      <c r="A366" s="52" t="s">
        <v>730</v>
      </c>
      <c r="B366" s="53" t="s">
        <v>39</v>
      </c>
      <c r="C366" s="54" t="s">
        <v>482</v>
      </c>
      <c r="D366" s="55">
        <v>9207161001</v>
      </c>
      <c r="E366" s="55" t="s">
        <v>588</v>
      </c>
      <c r="F366" s="56">
        <v>54000000</v>
      </c>
      <c r="G366" s="57">
        <v>0.3</v>
      </c>
      <c r="H366" s="56">
        <v>16200000</v>
      </c>
      <c r="I366" s="56">
        <v>0</v>
      </c>
      <c r="J366" s="56">
        <f>VLOOKUP(D366,'[1]Resumen Giros 2017'!B$6:C$920,2,0)</f>
        <v>0</v>
      </c>
      <c r="K366" s="56">
        <f>VLOOKUP(D366,'[1]Resumen Giros 2017'!B$6:D$920,3,0)</f>
        <v>0</v>
      </c>
      <c r="L366" s="56">
        <f>VLOOKUP(D366,'[1]Resumen Giros 2017'!B$6:E$920,4,0)</f>
        <v>0</v>
      </c>
      <c r="M366" s="56">
        <f>VLOOKUP(D366,'[1]Resumen Giros 2017'!B$6:F$920,5,0)</f>
        <v>0</v>
      </c>
      <c r="N366" s="56">
        <f>VLOOKUP(D366,'[1]Resumen Giros 2017'!B$6:G$920,6,0)</f>
        <v>0</v>
      </c>
      <c r="O366" s="56">
        <f>VLOOKUP(D366,'[1]Resumen Giros 2017'!B$6:H$920,7,0)</f>
        <v>0</v>
      </c>
      <c r="P366" s="56">
        <f>VLOOKUP(D366,'[1]Resumen Giros 2017'!B$6:I$920,8,0)</f>
        <v>0</v>
      </c>
      <c r="Q366" s="56">
        <f>VLOOKUP(D366,'[1]Resumen Giros 2017'!B$6:J$920,9,0)</f>
        <v>0</v>
      </c>
      <c r="R366" s="56">
        <f>VLOOKUP(D366,'[1]Resumen Giros 2017'!B$5:K$920,10,0)</f>
        <v>16200000</v>
      </c>
      <c r="S366" s="56"/>
      <c r="T366" s="56"/>
      <c r="U366" s="56"/>
      <c r="V366" s="56">
        <f t="shared" si="5"/>
        <v>16200000</v>
      </c>
      <c r="W366" s="56" t="s">
        <v>38</v>
      </c>
    </row>
    <row r="367" spans="1:23" x14ac:dyDescent="0.2">
      <c r="A367" s="52" t="s">
        <v>730</v>
      </c>
      <c r="B367" s="53">
        <v>10</v>
      </c>
      <c r="C367" s="54" t="s">
        <v>215</v>
      </c>
      <c r="D367" s="55">
        <v>10304171005</v>
      </c>
      <c r="E367" s="55" t="s">
        <v>589</v>
      </c>
      <c r="F367" s="56">
        <v>53911000</v>
      </c>
      <c r="G367" s="57">
        <v>0.3</v>
      </c>
      <c r="H367" s="56">
        <v>16173300</v>
      </c>
      <c r="I367" s="56">
        <v>0</v>
      </c>
      <c r="J367" s="56">
        <f>VLOOKUP(D367,'[1]Resumen Giros 2017'!B$6:C$920,2,0)</f>
        <v>0</v>
      </c>
      <c r="K367" s="56">
        <f>VLOOKUP(D367,'[1]Resumen Giros 2017'!B$6:D$920,3,0)</f>
        <v>0</v>
      </c>
      <c r="L367" s="56">
        <f>VLOOKUP(D367,'[1]Resumen Giros 2017'!B$6:E$920,4,0)</f>
        <v>0</v>
      </c>
      <c r="M367" s="56">
        <f>VLOOKUP(D367,'[1]Resumen Giros 2017'!B$6:F$920,5,0)</f>
        <v>0</v>
      </c>
      <c r="N367" s="56">
        <f>VLOOKUP(D367,'[1]Resumen Giros 2017'!B$6:G$920,6,0)</f>
        <v>0</v>
      </c>
      <c r="O367" s="56">
        <f>VLOOKUP(D367,'[1]Resumen Giros 2017'!B$6:H$920,7,0)</f>
        <v>0</v>
      </c>
      <c r="P367" s="56">
        <f>VLOOKUP(D367,'[1]Resumen Giros 2017'!B$6:I$920,8,0)</f>
        <v>0</v>
      </c>
      <c r="Q367" s="56">
        <f>VLOOKUP(D367,'[1]Resumen Giros 2017'!B$6:J$920,9,0)</f>
        <v>16173300</v>
      </c>
      <c r="R367" s="56">
        <f>VLOOKUP(D367,'[1]Resumen Giros 2017'!B$5:K$920,10,0)</f>
        <v>0</v>
      </c>
      <c r="S367" s="56"/>
      <c r="T367" s="56"/>
      <c r="U367" s="56"/>
      <c r="V367" s="56">
        <f t="shared" si="5"/>
        <v>16173300</v>
      </c>
      <c r="W367" s="56" t="s">
        <v>38</v>
      </c>
    </row>
    <row r="368" spans="1:23" x14ac:dyDescent="0.2">
      <c r="A368" s="52" t="s">
        <v>730</v>
      </c>
      <c r="B368" s="53" t="s">
        <v>39</v>
      </c>
      <c r="C368" s="54" t="s">
        <v>139</v>
      </c>
      <c r="D368" s="55">
        <v>9209170505</v>
      </c>
      <c r="E368" s="55" t="s">
        <v>593</v>
      </c>
      <c r="F368" s="56">
        <v>7500000</v>
      </c>
      <c r="G368" s="57">
        <v>1</v>
      </c>
      <c r="H368" s="56">
        <v>7500000</v>
      </c>
      <c r="I368" s="56">
        <v>0</v>
      </c>
      <c r="J368" s="56">
        <f>VLOOKUP(D368,'[1]Resumen Giros 2017'!B$6:C$920,2,0)</f>
        <v>0</v>
      </c>
      <c r="K368" s="56">
        <f>VLOOKUP(D368,'[1]Resumen Giros 2017'!B$6:D$920,3,0)</f>
        <v>0</v>
      </c>
      <c r="L368" s="56">
        <f>VLOOKUP(D368,'[1]Resumen Giros 2017'!B$6:E$920,4,0)</f>
        <v>0</v>
      </c>
      <c r="M368" s="56">
        <f>VLOOKUP(D368,'[1]Resumen Giros 2017'!B$6:F$920,5,0)</f>
        <v>0</v>
      </c>
      <c r="N368" s="56">
        <f>VLOOKUP(D368,'[1]Resumen Giros 2017'!B$6:G$920,6,0)</f>
        <v>0</v>
      </c>
      <c r="O368" s="56">
        <f>VLOOKUP(D368,'[1]Resumen Giros 2017'!B$6:H$920,7,0)</f>
        <v>0</v>
      </c>
      <c r="P368" s="56">
        <f>VLOOKUP(D368,'[1]Resumen Giros 2017'!B$6:I$920,8,0)</f>
        <v>2250000</v>
      </c>
      <c r="Q368" s="56">
        <f>VLOOKUP(D368,'[1]Resumen Giros 2017'!B$6:J$920,9,0)</f>
        <v>5250000</v>
      </c>
      <c r="R368" s="56">
        <f>VLOOKUP(D368,'[1]Resumen Giros 2017'!B$5:K$920,10,0)</f>
        <v>0</v>
      </c>
      <c r="S368" s="56"/>
      <c r="T368" s="56"/>
      <c r="U368" s="56"/>
      <c r="V368" s="56">
        <f t="shared" si="5"/>
        <v>7500000</v>
      </c>
      <c r="W368" s="56" t="s">
        <v>38</v>
      </c>
    </row>
    <row r="369" spans="1:23" x14ac:dyDescent="0.2">
      <c r="A369" s="52" t="s">
        <v>730</v>
      </c>
      <c r="B369" s="53">
        <v>11</v>
      </c>
      <c r="C369" s="54" t="s">
        <v>488</v>
      </c>
      <c r="D369" s="55">
        <v>11102171003</v>
      </c>
      <c r="E369" s="55" t="s">
        <v>599</v>
      </c>
      <c r="F369" s="56">
        <v>44400000</v>
      </c>
      <c r="G369" s="57">
        <v>0.3</v>
      </c>
      <c r="H369" s="56">
        <v>13320000</v>
      </c>
      <c r="I369" s="56">
        <v>0</v>
      </c>
      <c r="J369" s="56">
        <f>VLOOKUP(D369,'[1]Resumen Giros 2017'!B$6:C$920,2,0)</f>
        <v>0</v>
      </c>
      <c r="K369" s="56">
        <f>VLOOKUP(D369,'[1]Resumen Giros 2017'!B$6:D$920,3,0)</f>
        <v>0</v>
      </c>
      <c r="L369" s="56">
        <f>VLOOKUP(D369,'[1]Resumen Giros 2017'!B$6:E$920,4,0)</f>
        <v>0</v>
      </c>
      <c r="M369" s="56">
        <f>VLOOKUP(D369,'[1]Resumen Giros 2017'!B$6:F$920,5,0)</f>
        <v>0</v>
      </c>
      <c r="N369" s="56">
        <f>VLOOKUP(D369,'[1]Resumen Giros 2017'!B$6:G$920,6,0)</f>
        <v>0</v>
      </c>
      <c r="O369" s="56">
        <f>VLOOKUP(D369,'[1]Resumen Giros 2017'!B$6:H$920,7,0)</f>
        <v>0</v>
      </c>
      <c r="P369" s="56">
        <f>VLOOKUP(D369,'[1]Resumen Giros 2017'!B$6:I$920,8,0)</f>
        <v>13320000</v>
      </c>
      <c r="Q369" s="56">
        <f>VLOOKUP(D369,'[1]Resumen Giros 2017'!B$6:J$920,9,0)</f>
        <v>0</v>
      </c>
      <c r="R369" s="56">
        <f>VLOOKUP(D369,'[1]Resumen Giros 2017'!B$5:K$920,10,0)</f>
        <v>0</v>
      </c>
      <c r="S369" s="56"/>
      <c r="T369" s="56"/>
      <c r="U369" s="56"/>
      <c r="V369" s="56">
        <f t="shared" si="5"/>
        <v>13320000</v>
      </c>
      <c r="W369" s="56" t="s">
        <v>38</v>
      </c>
    </row>
    <row r="370" spans="1:23" x14ac:dyDescent="0.2">
      <c r="A370" s="52" t="s">
        <v>730</v>
      </c>
      <c r="B370" s="53" t="s">
        <v>80</v>
      </c>
      <c r="C370" s="54" t="s">
        <v>81</v>
      </c>
      <c r="D370" s="55">
        <v>5801160705</v>
      </c>
      <c r="E370" s="55" t="s">
        <v>602</v>
      </c>
      <c r="F370" s="56">
        <v>59973427</v>
      </c>
      <c r="G370" s="57">
        <v>0.49999999166297432</v>
      </c>
      <c r="H370" s="56">
        <v>29986713</v>
      </c>
      <c r="I370" s="56">
        <v>0</v>
      </c>
      <c r="J370" s="56">
        <f>VLOOKUP(D370,'[1]Resumen Giros 2017'!B$6:C$920,2,0)</f>
        <v>0</v>
      </c>
      <c r="K370" s="56">
        <f>VLOOKUP(D370,'[1]Resumen Giros 2017'!B$6:D$920,3,0)</f>
        <v>0</v>
      </c>
      <c r="L370" s="56">
        <f>VLOOKUP(D370,'[1]Resumen Giros 2017'!B$6:E$920,4,0)</f>
        <v>0</v>
      </c>
      <c r="M370" s="56">
        <f>VLOOKUP(D370,'[1]Resumen Giros 2017'!B$6:F$920,5,0)</f>
        <v>0</v>
      </c>
      <c r="N370" s="56">
        <f>VLOOKUP(D370,'[1]Resumen Giros 2017'!B$6:G$920,6,0)</f>
        <v>0</v>
      </c>
      <c r="O370" s="56">
        <f>VLOOKUP(D370,'[1]Resumen Giros 2017'!B$6:H$920,7,0)</f>
        <v>0</v>
      </c>
      <c r="P370" s="56">
        <f>VLOOKUP(D370,'[1]Resumen Giros 2017'!B$6:I$920,8,0)</f>
        <v>0</v>
      </c>
      <c r="Q370" s="56">
        <f>VLOOKUP(D370,'[1]Resumen Giros 2017'!B$6:J$920,9,0)</f>
        <v>29986713</v>
      </c>
      <c r="R370" s="56">
        <f>VLOOKUP(D370,'[1]Resumen Giros 2017'!B$5:K$920,10,0)</f>
        <v>0</v>
      </c>
      <c r="S370" s="56"/>
      <c r="T370" s="56"/>
      <c r="U370" s="56"/>
      <c r="V370" s="56">
        <f t="shared" si="5"/>
        <v>29986713</v>
      </c>
      <c r="W370" s="56" t="s">
        <v>38</v>
      </c>
    </row>
    <row r="371" spans="1:23" x14ac:dyDescent="0.2">
      <c r="A371" s="52" t="s">
        <v>730</v>
      </c>
      <c r="B371" s="53">
        <v>10</v>
      </c>
      <c r="C371" s="54" t="s">
        <v>490</v>
      </c>
      <c r="D371" s="55">
        <v>10904161001</v>
      </c>
      <c r="E371" s="55" t="s">
        <v>603</v>
      </c>
      <c r="F371" s="56">
        <v>59600000</v>
      </c>
      <c r="G371" s="57">
        <v>0.3</v>
      </c>
      <c r="H371" s="56">
        <v>17880000</v>
      </c>
      <c r="I371" s="56">
        <v>0</v>
      </c>
      <c r="J371" s="56">
        <f>VLOOKUP(D371,'[1]Resumen Giros 2017'!B$6:C$920,2,0)</f>
        <v>0</v>
      </c>
      <c r="K371" s="56">
        <f>VLOOKUP(D371,'[1]Resumen Giros 2017'!B$6:D$920,3,0)</f>
        <v>0</v>
      </c>
      <c r="L371" s="56">
        <f>VLOOKUP(D371,'[1]Resumen Giros 2017'!B$6:E$920,4,0)</f>
        <v>0</v>
      </c>
      <c r="M371" s="56">
        <f>VLOOKUP(D371,'[1]Resumen Giros 2017'!B$6:F$920,5,0)</f>
        <v>0</v>
      </c>
      <c r="N371" s="56">
        <f>VLOOKUP(D371,'[1]Resumen Giros 2017'!B$6:G$920,6,0)</f>
        <v>0</v>
      </c>
      <c r="O371" s="56">
        <f>VLOOKUP(D371,'[1]Resumen Giros 2017'!B$6:H$920,7,0)</f>
        <v>0</v>
      </c>
      <c r="P371" s="56">
        <f>VLOOKUP(D371,'[1]Resumen Giros 2017'!B$6:I$920,8,0)</f>
        <v>0</v>
      </c>
      <c r="Q371" s="56">
        <f>VLOOKUP(D371,'[1]Resumen Giros 2017'!B$6:J$920,9,0)</f>
        <v>17880000</v>
      </c>
      <c r="R371" s="56">
        <f>VLOOKUP(D371,'[1]Resumen Giros 2017'!B$5:K$920,10,0)</f>
        <v>0</v>
      </c>
      <c r="S371" s="56"/>
      <c r="T371" s="56"/>
      <c r="U371" s="56"/>
      <c r="V371" s="56">
        <f t="shared" si="5"/>
        <v>17880000</v>
      </c>
      <c r="W371" s="56" t="s">
        <v>38</v>
      </c>
    </row>
    <row r="372" spans="1:23" x14ac:dyDescent="0.2">
      <c r="A372" s="52" t="s">
        <v>730</v>
      </c>
      <c r="B372" s="53" t="s">
        <v>115</v>
      </c>
      <c r="C372" s="54" t="s">
        <v>120</v>
      </c>
      <c r="D372" s="55">
        <v>3201171004</v>
      </c>
      <c r="E372" s="55" t="s">
        <v>782</v>
      </c>
      <c r="F372" s="56">
        <v>45000000</v>
      </c>
      <c r="G372" s="57">
        <v>0.22933333333333333</v>
      </c>
      <c r="H372" s="56">
        <v>13500000</v>
      </c>
      <c r="I372" s="56">
        <v>0</v>
      </c>
      <c r="J372" s="56">
        <f>VLOOKUP(D372,'[1]Resumen Giros 2017'!B$6:C$920,2,0)</f>
        <v>0</v>
      </c>
      <c r="K372" s="56">
        <f>VLOOKUP(D372,'[1]Resumen Giros 2017'!B$6:D$920,3,0)</f>
        <v>0</v>
      </c>
      <c r="L372" s="56">
        <f>VLOOKUP(D372,'[1]Resumen Giros 2017'!B$6:E$920,4,0)</f>
        <v>0</v>
      </c>
      <c r="M372" s="56">
        <f>VLOOKUP(D372,'[1]Resumen Giros 2017'!B$6:F$920,5,0)</f>
        <v>0</v>
      </c>
      <c r="N372" s="56">
        <f>VLOOKUP(D372,'[1]Resumen Giros 2017'!B$6:G$920,6,0)</f>
        <v>0</v>
      </c>
      <c r="O372" s="56">
        <f>VLOOKUP(D372,'[1]Resumen Giros 2017'!B$6:H$920,7,0)</f>
        <v>0</v>
      </c>
      <c r="P372" s="56">
        <f>VLOOKUP(D372,'[1]Resumen Giros 2017'!B$6:I$920,8,0)</f>
        <v>0</v>
      </c>
      <c r="Q372" s="56">
        <f>VLOOKUP(D372,'[1]Resumen Giros 2017'!B$6:J$920,9,0)</f>
        <v>10320000</v>
      </c>
      <c r="R372" s="56">
        <f>VLOOKUP(D372,'[1]Resumen Giros 2017'!B$5:K$920,10,0)</f>
        <v>0</v>
      </c>
      <c r="S372" s="56"/>
      <c r="T372" s="56"/>
      <c r="U372" s="56"/>
      <c r="V372" s="56">
        <f t="shared" si="5"/>
        <v>10320000</v>
      </c>
      <c r="W372" s="56" t="s">
        <v>38</v>
      </c>
    </row>
    <row r="373" spans="1:23" x14ac:dyDescent="0.2">
      <c r="A373" s="52" t="s">
        <v>730</v>
      </c>
      <c r="B373" s="53">
        <v>14</v>
      </c>
      <c r="C373" s="54" t="s">
        <v>207</v>
      </c>
      <c r="D373" s="55">
        <v>14101171008</v>
      </c>
      <c r="E373" s="55" t="s">
        <v>801</v>
      </c>
      <c r="F373" s="56">
        <v>57600000</v>
      </c>
      <c r="G373" s="57">
        <v>0.16666666666666666</v>
      </c>
      <c r="H373" s="56">
        <v>17280000</v>
      </c>
      <c r="I373" s="56">
        <v>0</v>
      </c>
      <c r="J373" s="56">
        <f>VLOOKUP(D373,'[1]Resumen Giros 2017'!B$6:C$920,2,0)</f>
        <v>0</v>
      </c>
      <c r="K373" s="56">
        <f>VLOOKUP(D373,'[1]Resumen Giros 2017'!B$6:D$920,3,0)</f>
        <v>0</v>
      </c>
      <c r="L373" s="56">
        <f>VLOOKUP(D373,'[1]Resumen Giros 2017'!B$6:E$920,4,0)</f>
        <v>0</v>
      </c>
      <c r="M373" s="56">
        <f>VLOOKUP(D373,'[1]Resumen Giros 2017'!B$6:F$920,5,0)</f>
        <v>0</v>
      </c>
      <c r="N373" s="56">
        <f>VLOOKUP(D373,'[1]Resumen Giros 2017'!B$6:G$920,6,0)</f>
        <v>0</v>
      </c>
      <c r="O373" s="56">
        <f>VLOOKUP(D373,'[1]Resumen Giros 2017'!B$6:H$920,7,0)</f>
        <v>0</v>
      </c>
      <c r="P373" s="56">
        <f>VLOOKUP(D373,'[1]Resumen Giros 2017'!B$6:I$920,8,0)</f>
        <v>0</v>
      </c>
      <c r="Q373" s="56">
        <f>VLOOKUP(D373,'[1]Resumen Giros 2017'!B$6:J$920,9,0)</f>
        <v>0</v>
      </c>
      <c r="R373" s="56">
        <f>VLOOKUP(D373,'[1]Resumen Giros 2017'!B$5:K$920,10,0)</f>
        <v>9600000</v>
      </c>
      <c r="S373" s="56"/>
      <c r="T373" s="56"/>
      <c r="U373" s="56"/>
      <c r="V373" s="56">
        <f t="shared" si="5"/>
        <v>9600000</v>
      </c>
      <c r="W373" s="56" t="s">
        <v>38</v>
      </c>
    </row>
    <row r="374" spans="1:23" x14ac:dyDescent="0.2">
      <c r="A374" s="52" t="s">
        <v>730</v>
      </c>
      <c r="B374" s="53" t="s">
        <v>80</v>
      </c>
      <c r="C374" s="54" t="s">
        <v>193</v>
      </c>
      <c r="D374" s="55">
        <v>5303171003</v>
      </c>
      <c r="E374" s="55" t="s">
        <v>783</v>
      </c>
      <c r="F374" s="56">
        <v>42666667</v>
      </c>
      <c r="G374" s="57">
        <v>0.29999999765625002</v>
      </c>
      <c r="H374" s="56">
        <v>12800000</v>
      </c>
      <c r="I374" s="56">
        <v>0</v>
      </c>
      <c r="J374" s="56">
        <f>VLOOKUP(D374,'[1]Resumen Giros 2017'!B$6:C$920,2,0)</f>
        <v>0</v>
      </c>
      <c r="K374" s="56">
        <f>VLOOKUP(D374,'[1]Resumen Giros 2017'!B$6:D$920,3,0)</f>
        <v>0</v>
      </c>
      <c r="L374" s="56">
        <f>VLOOKUP(D374,'[1]Resumen Giros 2017'!B$6:E$920,4,0)</f>
        <v>0</v>
      </c>
      <c r="M374" s="56">
        <f>VLOOKUP(D374,'[1]Resumen Giros 2017'!B$6:F$920,5,0)</f>
        <v>0</v>
      </c>
      <c r="N374" s="56">
        <f>VLOOKUP(D374,'[1]Resumen Giros 2017'!B$6:G$920,6,0)</f>
        <v>0</v>
      </c>
      <c r="O374" s="56">
        <f>VLOOKUP(D374,'[1]Resumen Giros 2017'!B$6:H$920,7,0)</f>
        <v>0</v>
      </c>
      <c r="P374" s="56">
        <f>VLOOKUP(D374,'[1]Resumen Giros 2017'!B$6:I$920,8,0)</f>
        <v>0</v>
      </c>
      <c r="Q374" s="56">
        <f>VLOOKUP(D374,'[1]Resumen Giros 2017'!B$6:J$920,9,0)</f>
        <v>12800000</v>
      </c>
      <c r="R374" s="56">
        <f>VLOOKUP(D374,'[1]Resumen Giros 2017'!B$5:K$920,10,0)</f>
        <v>0</v>
      </c>
      <c r="S374" s="56"/>
      <c r="T374" s="56"/>
      <c r="U374" s="56"/>
      <c r="V374" s="56">
        <f t="shared" si="5"/>
        <v>12800000</v>
      </c>
      <c r="W374" s="56" t="s">
        <v>38</v>
      </c>
    </row>
    <row r="375" spans="1:23" x14ac:dyDescent="0.2">
      <c r="A375" s="52" t="s">
        <v>730</v>
      </c>
      <c r="B375" s="53" t="s">
        <v>80</v>
      </c>
      <c r="C375" s="54" t="s">
        <v>743</v>
      </c>
      <c r="D375" s="55">
        <v>5802160706</v>
      </c>
      <c r="E375" s="55" t="s">
        <v>784</v>
      </c>
      <c r="F375" s="56">
        <v>18508461</v>
      </c>
      <c r="G375" s="57">
        <v>1</v>
      </c>
      <c r="H375" s="56">
        <v>18508461</v>
      </c>
      <c r="I375" s="56">
        <v>0</v>
      </c>
      <c r="J375" s="56">
        <f>VLOOKUP(D375,'[1]Resumen Giros 2017'!B$6:C$920,2,0)</f>
        <v>0</v>
      </c>
      <c r="K375" s="56">
        <f>VLOOKUP(D375,'[1]Resumen Giros 2017'!B$6:D$920,3,0)</f>
        <v>0</v>
      </c>
      <c r="L375" s="56">
        <f>VLOOKUP(D375,'[1]Resumen Giros 2017'!B$6:E$920,4,0)</f>
        <v>0</v>
      </c>
      <c r="M375" s="56">
        <f>VLOOKUP(D375,'[1]Resumen Giros 2017'!B$6:F$920,5,0)</f>
        <v>0</v>
      </c>
      <c r="N375" s="56">
        <f>VLOOKUP(D375,'[1]Resumen Giros 2017'!B$6:G$920,6,0)</f>
        <v>0</v>
      </c>
      <c r="O375" s="56">
        <f>VLOOKUP(D375,'[1]Resumen Giros 2017'!B$6:H$920,7,0)</f>
        <v>0</v>
      </c>
      <c r="P375" s="56">
        <f>VLOOKUP(D375,'[1]Resumen Giros 2017'!B$6:I$920,8,0)</f>
        <v>0</v>
      </c>
      <c r="Q375" s="56">
        <f>VLOOKUP(D375,'[1]Resumen Giros 2017'!B$6:J$920,9,0)</f>
        <v>18508461</v>
      </c>
      <c r="R375" s="56">
        <f>VLOOKUP(D375,'[1]Resumen Giros 2017'!B$5:K$920,10,0)</f>
        <v>0</v>
      </c>
      <c r="S375" s="56"/>
      <c r="T375" s="56"/>
      <c r="U375" s="56"/>
      <c r="V375" s="56">
        <f t="shared" si="5"/>
        <v>18508461</v>
      </c>
      <c r="W375" s="56" t="s">
        <v>38</v>
      </c>
    </row>
    <row r="376" spans="1:23" x14ac:dyDescent="0.2">
      <c r="A376" s="52" t="s">
        <v>730</v>
      </c>
      <c r="B376" s="53" t="s">
        <v>42</v>
      </c>
      <c r="C376" s="54" t="s">
        <v>105</v>
      </c>
      <c r="D376" s="55">
        <v>7306171003</v>
      </c>
      <c r="E376" s="55" t="s">
        <v>806</v>
      </c>
      <c r="F376" s="56">
        <v>50400000</v>
      </c>
      <c r="G376" s="57">
        <v>0.3</v>
      </c>
      <c r="H376" s="56">
        <v>15120000</v>
      </c>
      <c r="I376" s="56">
        <v>0</v>
      </c>
      <c r="J376" s="56">
        <f>VLOOKUP(D376,'[1]Resumen Giros 2017'!B$6:C$920,2,0)</f>
        <v>0</v>
      </c>
      <c r="K376" s="56">
        <f>VLOOKUP(D376,'[1]Resumen Giros 2017'!B$6:D$920,3,0)</f>
        <v>0</v>
      </c>
      <c r="L376" s="56">
        <f>VLOOKUP(D376,'[1]Resumen Giros 2017'!B$6:E$920,4,0)</f>
        <v>0</v>
      </c>
      <c r="M376" s="56">
        <f>VLOOKUP(D376,'[1]Resumen Giros 2017'!B$6:F$920,5,0)</f>
        <v>0</v>
      </c>
      <c r="N376" s="56">
        <f>VLOOKUP(D376,'[1]Resumen Giros 2017'!B$6:G$920,6,0)</f>
        <v>0</v>
      </c>
      <c r="O376" s="56">
        <f>VLOOKUP(D376,'[1]Resumen Giros 2017'!B$6:H$920,7,0)</f>
        <v>0</v>
      </c>
      <c r="P376" s="56">
        <f>VLOOKUP(D376,'[1]Resumen Giros 2017'!B$6:I$920,8,0)</f>
        <v>0</v>
      </c>
      <c r="Q376" s="56">
        <f>VLOOKUP(D376,'[1]Resumen Giros 2017'!B$6:J$920,9,0)</f>
        <v>0</v>
      </c>
      <c r="R376" s="56">
        <f>VLOOKUP(D376,'[1]Resumen Giros 2017'!B$5:K$920,10,0)</f>
        <v>15120000</v>
      </c>
      <c r="S376" s="56"/>
      <c r="T376" s="56"/>
      <c r="U376" s="56"/>
      <c r="V376" s="56">
        <f t="shared" si="5"/>
        <v>15120000</v>
      </c>
      <c r="W376" s="56" t="s">
        <v>38</v>
      </c>
    </row>
    <row r="377" spans="1:23" x14ac:dyDescent="0.2">
      <c r="A377" s="52" t="s">
        <v>730</v>
      </c>
      <c r="B377" s="53" t="s">
        <v>35</v>
      </c>
      <c r="C377" s="54" t="s">
        <v>744</v>
      </c>
      <c r="D377" s="55">
        <v>8907161002</v>
      </c>
      <c r="E377" s="55" t="s">
        <v>785</v>
      </c>
      <c r="F377" s="56">
        <v>55200000</v>
      </c>
      <c r="G377" s="57">
        <v>0.3</v>
      </c>
      <c r="H377" s="56">
        <v>16560000</v>
      </c>
      <c r="I377" s="56">
        <v>0</v>
      </c>
      <c r="J377" s="56">
        <f>VLOOKUP(D377,'[1]Resumen Giros 2017'!B$6:C$920,2,0)</f>
        <v>0</v>
      </c>
      <c r="K377" s="56">
        <f>VLOOKUP(D377,'[1]Resumen Giros 2017'!B$6:D$920,3,0)</f>
        <v>0</v>
      </c>
      <c r="L377" s="56">
        <f>VLOOKUP(D377,'[1]Resumen Giros 2017'!B$6:E$920,4,0)</f>
        <v>0</v>
      </c>
      <c r="M377" s="56">
        <f>VLOOKUP(D377,'[1]Resumen Giros 2017'!B$6:F$920,5,0)</f>
        <v>0</v>
      </c>
      <c r="N377" s="56">
        <f>VLOOKUP(D377,'[1]Resumen Giros 2017'!B$6:G$920,6,0)</f>
        <v>0</v>
      </c>
      <c r="O377" s="56">
        <f>VLOOKUP(D377,'[1]Resumen Giros 2017'!B$6:H$920,7,0)</f>
        <v>0</v>
      </c>
      <c r="P377" s="56">
        <f>VLOOKUP(D377,'[1]Resumen Giros 2017'!B$6:I$920,8,0)</f>
        <v>0</v>
      </c>
      <c r="Q377" s="56">
        <f>VLOOKUP(D377,'[1]Resumen Giros 2017'!B$6:J$920,9,0)</f>
        <v>16560000</v>
      </c>
      <c r="R377" s="56">
        <f>VLOOKUP(D377,'[1]Resumen Giros 2017'!B$5:K$920,10,0)</f>
        <v>0</v>
      </c>
      <c r="S377" s="56"/>
      <c r="T377" s="56"/>
      <c r="U377" s="56"/>
      <c r="V377" s="56">
        <f t="shared" si="5"/>
        <v>16560000</v>
      </c>
      <c r="W377" s="56" t="s">
        <v>38</v>
      </c>
    </row>
    <row r="378" spans="1:23" x14ac:dyDescent="0.2">
      <c r="A378" s="52" t="s">
        <v>730</v>
      </c>
      <c r="B378" s="53" t="s">
        <v>35</v>
      </c>
      <c r="C378" s="54" t="s">
        <v>745</v>
      </c>
      <c r="D378" s="55">
        <v>8307160701</v>
      </c>
      <c r="E378" s="55" t="s">
        <v>786</v>
      </c>
      <c r="F378" s="56">
        <v>120787206</v>
      </c>
      <c r="G378" s="57">
        <v>0.5</v>
      </c>
      <c r="H378" s="56">
        <v>60393603</v>
      </c>
      <c r="I378" s="56">
        <v>0</v>
      </c>
      <c r="J378" s="56">
        <f>VLOOKUP(D378,'[1]Resumen Giros 2017'!B$6:C$920,2,0)</f>
        <v>0</v>
      </c>
      <c r="K378" s="56">
        <f>VLOOKUP(D378,'[1]Resumen Giros 2017'!B$6:D$920,3,0)</f>
        <v>0</v>
      </c>
      <c r="L378" s="56">
        <f>VLOOKUP(D378,'[1]Resumen Giros 2017'!B$6:E$920,4,0)</f>
        <v>0</v>
      </c>
      <c r="M378" s="56">
        <f>VLOOKUP(D378,'[1]Resumen Giros 2017'!B$6:F$920,5,0)</f>
        <v>0</v>
      </c>
      <c r="N378" s="56">
        <f>VLOOKUP(D378,'[1]Resumen Giros 2017'!B$6:G$920,6,0)</f>
        <v>0</v>
      </c>
      <c r="O378" s="56">
        <f>VLOOKUP(D378,'[1]Resumen Giros 2017'!B$6:H$920,7,0)</f>
        <v>0</v>
      </c>
      <c r="P378" s="56">
        <f>VLOOKUP(D378,'[1]Resumen Giros 2017'!B$6:I$920,8,0)</f>
        <v>0</v>
      </c>
      <c r="Q378" s="56">
        <f>VLOOKUP(D378,'[1]Resumen Giros 2017'!B$6:J$920,9,0)</f>
        <v>60393603</v>
      </c>
      <c r="R378" s="56">
        <f>VLOOKUP(D378,'[1]Resumen Giros 2017'!B$5:K$920,10,0)</f>
        <v>0</v>
      </c>
      <c r="S378" s="56"/>
      <c r="T378" s="56"/>
      <c r="U378" s="56"/>
      <c r="V378" s="56">
        <f t="shared" si="5"/>
        <v>60393603</v>
      </c>
      <c r="W378" s="56" t="s">
        <v>38</v>
      </c>
    </row>
    <row r="379" spans="1:23" x14ac:dyDescent="0.2">
      <c r="A379" s="52" t="s">
        <v>730</v>
      </c>
      <c r="B379" s="53" t="s">
        <v>35</v>
      </c>
      <c r="C379" s="54" t="s">
        <v>170</v>
      </c>
      <c r="D379" s="55">
        <v>8202171006</v>
      </c>
      <c r="E379" s="55" t="s">
        <v>805</v>
      </c>
      <c r="F379" s="56">
        <v>63600000</v>
      </c>
      <c r="G379" s="57">
        <v>0.3</v>
      </c>
      <c r="H379" s="56">
        <v>19080000</v>
      </c>
      <c r="I379" s="56">
        <v>0</v>
      </c>
      <c r="J379" s="56">
        <f>VLOOKUP(D379,'[1]Resumen Giros 2017'!B$6:C$920,2,0)</f>
        <v>0</v>
      </c>
      <c r="K379" s="56">
        <f>VLOOKUP(D379,'[1]Resumen Giros 2017'!B$6:D$920,3,0)</f>
        <v>0</v>
      </c>
      <c r="L379" s="56">
        <f>VLOOKUP(D379,'[1]Resumen Giros 2017'!B$6:E$920,4,0)</f>
        <v>0</v>
      </c>
      <c r="M379" s="56">
        <f>VLOOKUP(D379,'[1]Resumen Giros 2017'!B$6:F$920,5,0)</f>
        <v>0</v>
      </c>
      <c r="N379" s="56">
        <f>VLOOKUP(D379,'[1]Resumen Giros 2017'!B$6:G$920,6,0)</f>
        <v>0</v>
      </c>
      <c r="O379" s="56">
        <f>VLOOKUP(D379,'[1]Resumen Giros 2017'!B$6:H$920,7,0)</f>
        <v>0</v>
      </c>
      <c r="P379" s="56">
        <f>VLOOKUP(D379,'[1]Resumen Giros 2017'!B$6:I$920,8,0)</f>
        <v>0</v>
      </c>
      <c r="Q379" s="56">
        <f>VLOOKUP(D379,'[1]Resumen Giros 2017'!B$6:J$920,9,0)</f>
        <v>0</v>
      </c>
      <c r="R379" s="56">
        <f>VLOOKUP(D379,'[1]Resumen Giros 2017'!B$5:K$920,10,0)</f>
        <v>19080000</v>
      </c>
      <c r="S379" s="56"/>
      <c r="T379" s="56"/>
      <c r="U379" s="56"/>
      <c r="V379" s="56">
        <f t="shared" si="5"/>
        <v>19080000</v>
      </c>
      <c r="W379" s="56" t="s">
        <v>38</v>
      </c>
    </row>
    <row r="380" spans="1:23" x14ac:dyDescent="0.2">
      <c r="A380" s="52" t="s">
        <v>730</v>
      </c>
      <c r="B380" s="53" t="s">
        <v>35</v>
      </c>
      <c r="C380" s="54" t="s">
        <v>189</v>
      </c>
      <c r="D380" s="55">
        <v>8206161009</v>
      </c>
      <c r="E380" s="55" t="s">
        <v>814</v>
      </c>
      <c r="F380" s="56">
        <v>38400000</v>
      </c>
      <c r="G380" s="57">
        <v>0.3</v>
      </c>
      <c r="H380" s="56">
        <v>11520000</v>
      </c>
      <c r="I380" s="56">
        <v>0</v>
      </c>
      <c r="J380" s="56">
        <f>VLOOKUP(D380,'[1]Resumen Giros 2017'!B$6:C$920,2,0)</f>
        <v>0</v>
      </c>
      <c r="K380" s="56">
        <f>VLOOKUP(D380,'[1]Resumen Giros 2017'!B$6:D$920,3,0)</f>
        <v>0</v>
      </c>
      <c r="L380" s="56">
        <f>VLOOKUP(D380,'[1]Resumen Giros 2017'!B$6:E$920,4,0)</f>
        <v>0</v>
      </c>
      <c r="M380" s="56">
        <f>VLOOKUP(D380,'[1]Resumen Giros 2017'!B$6:F$920,5,0)</f>
        <v>0</v>
      </c>
      <c r="N380" s="56">
        <f>VLOOKUP(D380,'[1]Resumen Giros 2017'!B$6:G$920,6,0)</f>
        <v>0</v>
      </c>
      <c r="O380" s="56">
        <f>VLOOKUP(D380,'[1]Resumen Giros 2017'!B$6:H$920,7,0)</f>
        <v>0</v>
      </c>
      <c r="P380" s="56">
        <f>VLOOKUP(D380,'[1]Resumen Giros 2017'!B$6:I$920,8,0)</f>
        <v>0</v>
      </c>
      <c r="Q380" s="56">
        <f>VLOOKUP(D380,'[1]Resumen Giros 2017'!B$6:J$920,9,0)</f>
        <v>0</v>
      </c>
      <c r="R380" s="56">
        <f>VLOOKUP(D380,'[1]Resumen Giros 2017'!B$5:K$920,10,0)</f>
        <v>11520000</v>
      </c>
      <c r="S380" s="56"/>
      <c r="T380" s="56"/>
      <c r="U380" s="56"/>
      <c r="V380" s="56">
        <f t="shared" si="5"/>
        <v>11520000</v>
      </c>
      <c r="W380" s="56" t="s">
        <v>38</v>
      </c>
    </row>
    <row r="381" spans="1:23" x14ac:dyDescent="0.2">
      <c r="A381" s="52" t="s">
        <v>730</v>
      </c>
      <c r="B381" s="53" t="s">
        <v>39</v>
      </c>
      <c r="C381" s="54" t="s">
        <v>139</v>
      </c>
      <c r="D381" s="55">
        <v>9209171005</v>
      </c>
      <c r="E381" s="55" t="s">
        <v>800</v>
      </c>
      <c r="F381" s="56">
        <v>48000000</v>
      </c>
      <c r="G381" s="57">
        <v>0.3</v>
      </c>
      <c r="H381" s="56">
        <v>14400000</v>
      </c>
      <c r="I381" s="56">
        <v>0</v>
      </c>
      <c r="J381" s="56">
        <f>VLOOKUP(D381,'[1]Resumen Giros 2017'!B$6:C$920,2,0)</f>
        <v>0</v>
      </c>
      <c r="K381" s="56">
        <f>VLOOKUP(D381,'[1]Resumen Giros 2017'!B$6:D$920,3,0)</f>
        <v>0</v>
      </c>
      <c r="L381" s="56">
        <f>VLOOKUP(D381,'[1]Resumen Giros 2017'!B$6:E$920,4,0)</f>
        <v>0</v>
      </c>
      <c r="M381" s="56">
        <f>VLOOKUP(D381,'[1]Resumen Giros 2017'!B$6:F$920,5,0)</f>
        <v>0</v>
      </c>
      <c r="N381" s="56">
        <f>VLOOKUP(D381,'[1]Resumen Giros 2017'!B$6:G$920,6,0)</f>
        <v>0</v>
      </c>
      <c r="O381" s="56">
        <f>VLOOKUP(D381,'[1]Resumen Giros 2017'!B$6:H$920,7,0)</f>
        <v>0</v>
      </c>
      <c r="P381" s="56">
        <f>VLOOKUP(D381,'[1]Resumen Giros 2017'!B$6:I$920,8,0)</f>
        <v>0</v>
      </c>
      <c r="Q381" s="56">
        <f>VLOOKUP(D381,'[1]Resumen Giros 2017'!B$6:J$920,9,0)</f>
        <v>0</v>
      </c>
      <c r="R381" s="56">
        <f>VLOOKUP(D381,'[1]Resumen Giros 2017'!B$5:K$920,10,0)</f>
        <v>14400000</v>
      </c>
      <c r="S381" s="56"/>
      <c r="T381" s="56"/>
      <c r="U381" s="56"/>
      <c r="V381" s="56">
        <f t="shared" si="5"/>
        <v>14400000</v>
      </c>
      <c r="W381" s="56" t="s">
        <v>38</v>
      </c>
    </row>
    <row r="382" spans="1:23" x14ac:dyDescent="0.2">
      <c r="A382" s="52" t="s">
        <v>730</v>
      </c>
      <c r="B382" s="53" t="s">
        <v>39</v>
      </c>
      <c r="C382" s="54" t="s">
        <v>40</v>
      </c>
      <c r="D382" s="55">
        <v>9210170715</v>
      </c>
      <c r="E382" s="55" t="s">
        <v>787</v>
      </c>
      <c r="F382" s="56">
        <v>211905203</v>
      </c>
      <c r="G382" s="57">
        <v>0.50000000235954567</v>
      </c>
      <c r="H382" s="56">
        <v>105952602</v>
      </c>
      <c r="I382" s="56">
        <v>0</v>
      </c>
      <c r="J382" s="56">
        <f>VLOOKUP(D382,'[1]Resumen Giros 2017'!B$6:C$920,2,0)</f>
        <v>0</v>
      </c>
      <c r="K382" s="56">
        <f>VLOOKUP(D382,'[1]Resumen Giros 2017'!B$6:D$920,3,0)</f>
        <v>0</v>
      </c>
      <c r="L382" s="56">
        <f>VLOOKUP(D382,'[1]Resumen Giros 2017'!B$6:E$920,4,0)</f>
        <v>0</v>
      </c>
      <c r="M382" s="56">
        <f>VLOOKUP(D382,'[1]Resumen Giros 2017'!B$6:F$920,5,0)</f>
        <v>0</v>
      </c>
      <c r="N382" s="56">
        <f>VLOOKUP(D382,'[1]Resumen Giros 2017'!B$6:G$920,6,0)</f>
        <v>0</v>
      </c>
      <c r="O382" s="56">
        <f>VLOOKUP(D382,'[1]Resumen Giros 2017'!B$6:H$920,7,0)</f>
        <v>0</v>
      </c>
      <c r="P382" s="56">
        <f>VLOOKUP(D382,'[1]Resumen Giros 2017'!B$6:I$920,8,0)</f>
        <v>0</v>
      </c>
      <c r="Q382" s="56">
        <f>VLOOKUP(D382,'[1]Resumen Giros 2017'!B$6:J$920,9,0)</f>
        <v>105952602</v>
      </c>
      <c r="R382" s="56">
        <f>VLOOKUP(D382,'[1]Resumen Giros 2017'!B$5:K$920,10,0)</f>
        <v>0</v>
      </c>
      <c r="S382" s="56"/>
      <c r="T382" s="56"/>
      <c r="U382" s="56"/>
      <c r="V382" s="56">
        <f t="shared" si="5"/>
        <v>105952602</v>
      </c>
      <c r="W382" s="56" t="s">
        <v>38</v>
      </c>
    </row>
    <row r="383" spans="1:23" x14ac:dyDescent="0.2">
      <c r="A383" s="52" t="s">
        <v>730</v>
      </c>
      <c r="B383" s="53" t="s">
        <v>39</v>
      </c>
      <c r="C383" s="54" t="s">
        <v>156</v>
      </c>
      <c r="D383" s="55">
        <v>9211170407</v>
      </c>
      <c r="E383" s="55" t="s">
        <v>824</v>
      </c>
      <c r="F383" s="56">
        <v>83431500</v>
      </c>
      <c r="G383" s="57">
        <v>0.1</v>
      </c>
      <c r="H383" s="56">
        <v>8343150</v>
      </c>
      <c r="I383" s="56">
        <v>0</v>
      </c>
      <c r="J383" s="56">
        <f>VLOOKUP(D383,'[1]Resumen Giros 2017'!B$6:C$920,2,0)</f>
        <v>0</v>
      </c>
      <c r="K383" s="56">
        <f>VLOOKUP(D383,'[1]Resumen Giros 2017'!B$6:D$920,3,0)</f>
        <v>0</v>
      </c>
      <c r="L383" s="56">
        <f>VLOOKUP(D383,'[1]Resumen Giros 2017'!B$6:E$920,4,0)</f>
        <v>0</v>
      </c>
      <c r="M383" s="56">
        <f>VLOOKUP(D383,'[1]Resumen Giros 2017'!B$6:F$920,5,0)</f>
        <v>0</v>
      </c>
      <c r="N383" s="56">
        <f>VLOOKUP(D383,'[1]Resumen Giros 2017'!B$6:G$920,6,0)</f>
        <v>0</v>
      </c>
      <c r="O383" s="56">
        <f>VLOOKUP(D383,'[1]Resumen Giros 2017'!B$6:H$920,7,0)</f>
        <v>0</v>
      </c>
      <c r="P383" s="56">
        <f>VLOOKUP(D383,'[1]Resumen Giros 2017'!B$6:I$920,8,0)</f>
        <v>0</v>
      </c>
      <c r="Q383" s="56">
        <f>VLOOKUP(D383,'[1]Resumen Giros 2017'!B$6:J$920,9,0)</f>
        <v>0</v>
      </c>
      <c r="R383" s="56">
        <f>VLOOKUP(D383,'[1]Resumen Giros 2017'!B$5:K$920,10,0)</f>
        <v>8343150</v>
      </c>
      <c r="S383" s="56"/>
      <c r="T383" s="56"/>
      <c r="U383" s="56"/>
      <c r="V383" s="56">
        <f t="shared" si="5"/>
        <v>8343150</v>
      </c>
      <c r="W383" s="56" t="s">
        <v>38</v>
      </c>
    </row>
    <row r="384" spans="1:23" x14ac:dyDescent="0.2">
      <c r="A384" s="52" t="s">
        <v>730</v>
      </c>
      <c r="B384" s="53">
        <v>13</v>
      </c>
      <c r="C384" s="54" t="s">
        <v>746</v>
      </c>
      <c r="D384" s="55">
        <v>13130170901</v>
      </c>
      <c r="E384" s="55" t="s">
        <v>788</v>
      </c>
      <c r="F384" s="56">
        <v>60000000</v>
      </c>
      <c r="G384" s="57">
        <v>0.3</v>
      </c>
      <c r="H384" s="56">
        <v>18000000</v>
      </c>
      <c r="I384" s="56">
        <v>0</v>
      </c>
      <c r="J384" s="56">
        <f>VLOOKUP(D384,'[1]Resumen Giros 2017'!B$6:C$920,2,0)</f>
        <v>0</v>
      </c>
      <c r="K384" s="56">
        <f>VLOOKUP(D384,'[1]Resumen Giros 2017'!B$6:D$920,3,0)</f>
        <v>0</v>
      </c>
      <c r="L384" s="56">
        <f>VLOOKUP(D384,'[1]Resumen Giros 2017'!B$6:E$920,4,0)</f>
        <v>0</v>
      </c>
      <c r="M384" s="56">
        <f>VLOOKUP(D384,'[1]Resumen Giros 2017'!B$6:F$920,5,0)</f>
        <v>0</v>
      </c>
      <c r="N384" s="56">
        <f>VLOOKUP(D384,'[1]Resumen Giros 2017'!B$6:G$920,6,0)</f>
        <v>0</v>
      </c>
      <c r="O384" s="56">
        <f>VLOOKUP(D384,'[1]Resumen Giros 2017'!B$6:H$920,7,0)</f>
        <v>0</v>
      </c>
      <c r="P384" s="56">
        <f>VLOOKUP(D384,'[1]Resumen Giros 2017'!B$6:I$920,8,0)</f>
        <v>0</v>
      </c>
      <c r="Q384" s="56">
        <f>VLOOKUP(D384,'[1]Resumen Giros 2017'!B$6:J$920,9,0)</f>
        <v>18000000</v>
      </c>
      <c r="R384" s="56">
        <f>VLOOKUP(D384,'[1]Resumen Giros 2017'!B$5:K$920,10,0)</f>
        <v>0</v>
      </c>
      <c r="S384" s="56"/>
      <c r="T384" s="56"/>
      <c r="U384" s="56"/>
      <c r="V384" s="56">
        <f t="shared" si="5"/>
        <v>18000000</v>
      </c>
      <c r="W384" s="56" t="s">
        <v>38</v>
      </c>
    </row>
    <row r="385" spans="1:23" x14ac:dyDescent="0.2">
      <c r="A385" s="52" t="s">
        <v>730</v>
      </c>
      <c r="B385" s="53" t="s">
        <v>39</v>
      </c>
      <c r="C385" s="54" t="s">
        <v>150</v>
      </c>
      <c r="D385" s="55">
        <v>9201171005</v>
      </c>
      <c r="E385" s="55" t="s">
        <v>799</v>
      </c>
      <c r="F385" s="56">
        <v>70800000</v>
      </c>
      <c r="G385" s="57">
        <v>0.3</v>
      </c>
      <c r="H385" s="56">
        <v>21240000</v>
      </c>
      <c r="I385" s="56">
        <v>0</v>
      </c>
      <c r="J385" s="56">
        <f>VLOOKUP(D385,'[1]Resumen Giros 2017'!B$6:C$920,2,0)</f>
        <v>0</v>
      </c>
      <c r="K385" s="56">
        <f>VLOOKUP(D385,'[1]Resumen Giros 2017'!B$6:D$920,3,0)</f>
        <v>0</v>
      </c>
      <c r="L385" s="56">
        <f>VLOOKUP(D385,'[1]Resumen Giros 2017'!B$6:E$920,4,0)</f>
        <v>0</v>
      </c>
      <c r="M385" s="56">
        <f>VLOOKUP(D385,'[1]Resumen Giros 2017'!B$6:F$920,5,0)</f>
        <v>0</v>
      </c>
      <c r="N385" s="56">
        <f>VLOOKUP(D385,'[1]Resumen Giros 2017'!B$6:G$920,6,0)</f>
        <v>0</v>
      </c>
      <c r="O385" s="56">
        <f>VLOOKUP(D385,'[1]Resumen Giros 2017'!B$6:H$920,7,0)</f>
        <v>0</v>
      </c>
      <c r="P385" s="56">
        <f>VLOOKUP(D385,'[1]Resumen Giros 2017'!B$6:I$920,8,0)</f>
        <v>0</v>
      </c>
      <c r="Q385" s="56">
        <f>VLOOKUP(D385,'[1]Resumen Giros 2017'!B$6:J$920,9,0)</f>
        <v>0</v>
      </c>
      <c r="R385" s="56">
        <f>VLOOKUP(D385,'[1]Resumen Giros 2017'!B$5:K$920,10,0)</f>
        <v>21240000</v>
      </c>
      <c r="S385" s="56"/>
      <c r="T385" s="56"/>
      <c r="U385" s="56"/>
      <c r="V385" s="56">
        <f t="shared" si="5"/>
        <v>21240000</v>
      </c>
      <c r="W385" s="56" t="s">
        <v>38</v>
      </c>
    </row>
    <row r="386" spans="1:23" x14ac:dyDescent="0.2">
      <c r="A386" s="52" t="s">
        <v>730</v>
      </c>
      <c r="B386" s="53">
        <v>10</v>
      </c>
      <c r="C386" s="54" t="s">
        <v>455</v>
      </c>
      <c r="D386" s="55">
        <v>10305140404</v>
      </c>
      <c r="E386" s="55" t="s">
        <v>825</v>
      </c>
      <c r="F386" s="56">
        <v>72000000</v>
      </c>
      <c r="G386" s="57">
        <v>0.3</v>
      </c>
      <c r="H386" s="56">
        <v>21600000</v>
      </c>
      <c r="I386" s="56">
        <v>0</v>
      </c>
      <c r="J386" s="56">
        <f>VLOOKUP(D386,'[1]Resumen Giros 2017'!B$6:C$920,2,0)</f>
        <v>0</v>
      </c>
      <c r="K386" s="56">
        <f>VLOOKUP(D386,'[1]Resumen Giros 2017'!B$6:D$920,3,0)</f>
        <v>0</v>
      </c>
      <c r="L386" s="56">
        <f>VLOOKUP(D386,'[1]Resumen Giros 2017'!B$6:E$920,4,0)</f>
        <v>0</v>
      </c>
      <c r="M386" s="56">
        <f>VLOOKUP(D386,'[1]Resumen Giros 2017'!B$6:F$920,5,0)</f>
        <v>0</v>
      </c>
      <c r="N386" s="56">
        <f>VLOOKUP(D386,'[1]Resumen Giros 2017'!B$6:G$920,6,0)</f>
        <v>0</v>
      </c>
      <c r="O386" s="56">
        <f>VLOOKUP(D386,'[1]Resumen Giros 2017'!B$6:H$920,7,0)</f>
        <v>0</v>
      </c>
      <c r="P386" s="56">
        <f>VLOOKUP(D386,'[1]Resumen Giros 2017'!B$6:I$920,8,0)</f>
        <v>0</v>
      </c>
      <c r="Q386" s="56">
        <f>VLOOKUP(D386,'[1]Resumen Giros 2017'!B$6:J$920,9,0)</f>
        <v>0</v>
      </c>
      <c r="R386" s="56">
        <f>VLOOKUP(D386,'[1]Resumen Giros 2017'!B$5:K$920,10,0)</f>
        <v>21600000</v>
      </c>
      <c r="S386" s="56"/>
      <c r="T386" s="56"/>
      <c r="U386" s="56"/>
      <c r="V386" s="56">
        <f t="shared" si="5"/>
        <v>21600000</v>
      </c>
      <c r="W386" s="56" t="s">
        <v>38</v>
      </c>
    </row>
    <row r="387" spans="1:23" x14ac:dyDescent="0.2">
      <c r="A387" s="52" t="s">
        <v>730</v>
      </c>
      <c r="B387" s="53" t="s">
        <v>72</v>
      </c>
      <c r="C387" s="54" t="s">
        <v>811</v>
      </c>
      <c r="D387" s="55">
        <v>4202171008</v>
      </c>
      <c r="E387" s="55" t="s">
        <v>810</v>
      </c>
      <c r="F387" s="56">
        <v>58800000</v>
      </c>
      <c r="G387" s="57">
        <v>0.5</v>
      </c>
      <c r="H387" s="56">
        <v>29400000</v>
      </c>
      <c r="I387" s="56">
        <v>0</v>
      </c>
      <c r="J387" s="56">
        <f>VLOOKUP(D387,'[1]Resumen Giros 2017'!B$6:C$920,2,0)</f>
        <v>0</v>
      </c>
      <c r="K387" s="56">
        <f>VLOOKUP(D387,'[1]Resumen Giros 2017'!B$6:D$920,3,0)</f>
        <v>0</v>
      </c>
      <c r="L387" s="56">
        <f>VLOOKUP(D387,'[1]Resumen Giros 2017'!B$6:E$920,4,0)</f>
        <v>0</v>
      </c>
      <c r="M387" s="56">
        <f>VLOOKUP(D387,'[1]Resumen Giros 2017'!B$6:F$920,5,0)</f>
        <v>0</v>
      </c>
      <c r="N387" s="56">
        <f>VLOOKUP(D387,'[1]Resumen Giros 2017'!B$6:G$920,6,0)</f>
        <v>0</v>
      </c>
      <c r="O387" s="56">
        <f>VLOOKUP(D387,'[1]Resumen Giros 2017'!B$6:H$920,7,0)</f>
        <v>0</v>
      </c>
      <c r="P387" s="56">
        <f>VLOOKUP(D387,'[1]Resumen Giros 2017'!B$6:I$920,8,0)</f>
        <v>0</v>
      </c>
      <c r="Q387" s="56">
        <f>VLOOKUP(D387,'[1]Resumen Giros 2017'!B$6:J$920,9,0)</f>
        <v>0</v>
      </c>
      <c r="R387" s="56">
        <f>VLOOKUP(D387,'[1]Resumen Giros 2017'!B$5:K$920,10,0)</f>
        <v>29400000</v>
      </c>
      <c r="S387" s="56"/>
      <c r="T387" s="56"/>
      <c r="U387" s="56"/>
      <c r="V387" s="56">
        <f t="shared" si="5"/>
        <v>29400000</v>
      </c>
      <c r="W387" s="56" t="s">
        <v>38</v>
      </c>
    </row>
    <row r="388" spans="1:23" x14ac:dyDescent="0.2">
      <c r="A388" s="52" t="s">
        <v>730</v>
      </c>
      <c r="B388" s="53" t="s">
        <v>72</v>
      </c>
      <c r="C388" s="54" t="s">
        <v>118</v>
      </c>
      <c r="D388" s="55">
        <v>4103171008</v>
      </c>
      <c r="E388" s="55" t="s">
        <v>789</v>
      </c>
      <c r="F388" s="56">
        <v>50400000</v>
      </c>
      <c r="G388" s="57">
        <v>0.3</v>
      </c>
      <c r="H388" s="56">
        <v>15120000</v>
      </c>
      <c r="I388" s="56">
        <v>0</v>
      </c>
      <c r="J388" s="56">
        <f>VLOOKUP(D388,'[1]Resumen Giros 2017'!B$6:C$920,2,0)</f>
        <v>0</v>
      </c>
      <c r="K388" s="56">
        <f>VLOOKUP(D388,'[1]Resumen Giros 2017'!B$6:D$920,3,0)</f>
        <v>0</v>
      </c>
      <c r="L388" s="56">
        <f>VLOOKUP(D388,'[1]Resumen Giros 2017'!B$6:E$920,4,0)</f>
        <v>0</v>
      </c>
      <c r="M388" s="56">
        <f>VLOOKUP(D388,'[1]Resumen Giros 2017'!B$6:F$920,5,0)</f>
        <v>0</v>
      </c>
      <c r="N388" s="56">
        <f>VLOOKUP(D388,'[1]Resumen Giros 2017'!B$6:G$920,6,0)</f>
        <v>0</v>
      </c>
      <c r="O388" s="56">
        <f>VLOOKUP(D388,'[1]Resumen Giros 2017'!B$6:H$920,7,0)</f>
        <v>0</v>
      </c>
      <c r="P388" s="56">
        <f>VLOOKUP(D388,'[1]Resumen Giros 2017'!B$6:I$920,8,0)</f>
        <v>0</v>
      </c>
      <c r="Q388" s="56">
        <f>VLOOKUP(D388,'[1]Resumen Giros 2017'!B$6:J$920,9,0)</f>
        <v>0</v>
      </c>
      <c r="R388" s="56">
        <f>VLOOKUP(D388,'[1]Resumen Giros 2017'!B$5:K$920,10,0)</f>
        <v>15120000</v>
      </c>
      <c r="S388" s="56"/>
      <c r="T388" s="56"/>
      <c r="U388" s="56"/>
      <c r="V388" s="56">
        <f t="shared" si="5"/>
        <v>15120000</v>
      </c>
      <c r="W388" s="56" t="s">
        <v>38</v>
      </c>
    </row>
    <row r="389" spans="1:23" x14ac:dyDescent="0.2">
      <c r="A389" s="52" t="s">
        <v>730</v>
      </c>
      <c r="B389" s="53">
        <v>10</v>
      </c>
      <c r="C389" s="54" t="s">
        <v>466</v>
      </c>
      <c r="D389" s="55">
        <v>10210160706</v>
      </c>
      <c r="E389" s="55" t="s">
        <v>826</v>
      </c>
      <c r="F389" s="56">
        <v>209894443</v>
      </c>
      <c r="G389" s="57">
        <v>0.30000000047642994</v>
      </c>
      <c r="H389" s="56">
        <v>104947222</v>
      </c>
      <c r="I389" s="56">
        <v>0</v>
      </c>
      <c r="J389" s="56">
        <f>VLOOKUP(D389,'[1]Resumen Giros 2017'!B$6:C$920,2,0)</f>
        <v>0</v>
      </c>
      <c r="K389" s="56">
        <f>VLOOKUP(D389,'[1]Resumen Giros 2017'!B$6:D$920,3,0)</f>
        <v>0</v>
      </c>
      <c r="L389" s="56">
        <f>VLOOKUP(D389,'[1]Resumen Giros 2017'!B$6:E$920,4,0)</f>
        <v>0</v>
      </c>
      <c r="M389" s="56">
        <f>VLOOKUP(D389,'[1]Resumen Giros 2017'!B$6:F$920,5,0)</f>
        <v>0</v>
      </c>
      <c r="N389" s="56">
        <f>VLOOKUP(D389,'[1]Resumen Giros 2017'!B$6:G$920,6,0)</f>
        <v>0</v>
      </c>
      <c r="O389" s="56">
        <f>VLOOKUP(D389,'[1]Resumen Giros 2017'!B$6:H$920,7,0)</f>
        <v>0</v>
      </c>
      <c r="P389" s="56">
        <f>VLOOKUP(D389,'[1]Resumen Giros 2017'!B$6:I$920,8,0)</f>
        <v>0</v>
      </c>
      <c r="Q389" s="56">
        <f>VLOOKUP(D389,'[1]Resumen Giros 2017'!B$6:J$920,9,0)</f>
        <v>0</v>
      </c>
      <c r="R389" s="56">
        <f>VLOOKUP(D389,'[1]Resumen Giros 2017'!B$5:K$920,10,0)</f>
        <v>62968333</v>
      </c>
      <c r="S389" s="56"/>
      <c r="T389" s="56"/>
      <c r="U389" s="56"/>
      <c r="V389" s="56">
        <f t="shared" si="5"/>
        <v>62968333</v>
      </c>
      <c r="W389" s="56" t="s">
        <v>38</v>
      </c>
    </row>
    <row r="390" spans="1:23" x14ac:dyDescent="0.2">
      <c r="A390" s="52" t="s">
        <v>730</v>
      </c>
      <c r="B390" s="53">
        <v>13</v>
      </c>
      <c r="C390" s="54" t="s">
        <v>747</v>
      </c>
      <c r="D390" s="55">
        <v>13103171002</v>
      </c>
      <c r="E390" s="55" t="s">
        <v>790</v>
      </c>
      <c r="F390" s="56">
        <v>46666644</v>
      </c>
      <c r="G390" s="57">
        <v>0.29999999571428365</v>
      </c>
      <c r="H390" s="56">
        <v>13999993</v>
      </c>
      <c r="I390" s="56">
        <v>0</v>
      </c>
      <c r="J390" s="56">
        <f>VLOOKUP(D390,'[1]Resumen Giros 2017'!B$6:C$920,2,0)</f>
        <v>0</v>
      </c>
      <c r="K390" s="56">
        <f>VLOOKUP(D390,'[1]Resumen Giros 2017'!B$6:D$920,3,0)</f>
        <v>0</v>
      </c>
      <c r="L390" s="56">
        <f>VLOOKUP(D390,'[1]Resumen Giros 2017'!B$6:E$920,4,0)</f>
        <v>0</v>
      </c>
      <c r="M390" s="56">
        <f>VLOOKUP(D390,'[1]Resumen Giros 2017'!B$6:F$920,5,0)</f>
        <v>0</v>
      </c>
      <c r="N390" s="56">
        <f>VLOOKUP(D390,'[1]Resumen Giros 2017'!B$6:G$920,6,0)</f>
        <v>0</v>
      </c>
      <c r="O390" s="56">
        <f>VLOOKUP(D390,'[1]Resumen Giros 2017'!B$6:H$920,7,0)</f>
        <v>0</v>
      </c>
      <c r="P390" s="56">
        <f>VLOOKUP(D390,'[1]Resumen Giros 2017'!B$6:I$920,8,0)</f>
        <v>0</v>
      </c>
      <c r="Q390" s="56">
        <f>VLOOKUP(D390,'[1]Resumen Giros 2017'!B$6:J$920,9,0)</f>
        <v>13999993</v>
      </c>
      <c r="R390" s="56">
        <f>VLOOKUP(D390,'[1]Resumen Giros 2017'!B$5:K$920,10,0)</f>
        <v>0</v>
      </c>
      <c r="S390" s="56"/>
      <c r="T390" s="56"/>
      <c r="U390" s="56"/>
      <c r="V390" s="56">
        <f t="shared" si="5"/>
        <v>13999993</v>
      </c>
      <c r="W390" s="56" t="s">
        <v>38</v>
      </c>
    </row>
    <row r="391" spans="1:23" x14ac:dyDescent="0.2">
      <c r="A391" s="52" t="s">
        <v>730</v>
      </c>
      <c r="B391" s="53">
        <v>14</v>
      </c>
      <c r="C391" s="54" t="s">
        <v>148</v>
      </c>
      <c r="D391" s="55">
        <v>14201171004</v>
      </c>
      <c r="E391" s="55" t="s">
        <v>791</v>
      </c>
      <c r="F391" s="56">
        <v>49999992</v>
      </c>
      <c r="G391" s="57">
        <v>0.25</v>
      </c>
      <c r="H391" s="56">
        <v>14999998</v>
      </c>
      <c r="I391" s="56">
        <v>0</v>
      </c>
      <c r="J391" s="56">
        <f>VLOOKUP(D391,'[1]Resumen Giros 2017'!B$6:C$920,2,0)</f>
        <v>0</v>
      </c>
      <c r="K391" s="56">
        <f>VLOOKUP(D391,'[1]Resumen Giros 2017'!B$6:D$920,3,0)</f>
        <v>0</v>
      </c>
      <c r="L391" s="56">
        <f>VLOOKUP(D391,'[1]Resumen Giros 2017'!B$6:E$920,4,0)</f>
        <v>0</v>
      </c>
      <c r="M391" s="56">
        <f>VLOOKUP(D391,'[1]Resumen Giros 2017'!B$6:F$920,5,0)</f>
        <v>0</v>
      </c>
      <c r="N391" s="56">
        <f>VLOOKUP(D391,'[1]Resumen Giros 2017'!B$6:G$920,6,0)</f>
        <v>0</v>
      </c>
      <c r="O391" s="56">
        <f>VLOOKUP(D391,'[1]Resumen Giros 2017'!B$6:H$920,7,0)</f>
        <v>0</v>
      </c>
      <c r="P391" s="56">
        <f>VLOOKUP(D391,'[1]Resumen Giros 2017'!B$6:I$920,8,0)</f>
        <v>0</v>
      </c>
      <c r="Q391" s="56">
        <f>VLOOKUP(D391,'[1]Resumen Giros 2017'!B$6:J$920,9,0)</f>
        <v>12499998</v>
      </c>
      <c r="R391" s="56">
        <f>VLOOKUP(D391,'[1]Resumen Giros 2017'!B$5:K$920,10,0)</f>
        <v>0</v>
      </c>
      <c r="S391" s="56"/>
      <c r="T391" s="56"/>
      <c r="U391" s="56"/>
      <c r="V391" s="56">
        <f t="shared" si="5"/>
        <v>12499998</v>
      </c>
      <c r="W391" s="56" t="s">
        <v>38</v>
      </c>
    </row>
    <row r="392" spans="1:23" x14ac:dyDescent="0.2">
      <c r="A392" s="52" t="s">
        <v>730</v>
      </c>
      <c r="B392" s="53">
        <v>13</v>
      </c>
      <c r="C392" s="54" t="s">
        <v>450</v>
      </c>
      <c r="D392" s="55">
        <v>13109170901</v>
      </c>
      <c r="E392" s="55" t="s">
        <v>828</v>
      </c>
      <c r="F392" s="56">
        <v>58332000</v>
      </c>
      <c r="G392" s="57">
        <v>0.3</v>
      </c>
      <c r="H392" s="56">
        <v>17499600</v>
      </c>
      <c r="I392" s="56">
        <v>0</v>
      </c>
      <c r="J392" s="56">
        <f>VLOOKUP(D392,'[1]Resumen Giros 2017'!B$6:C$920,2,0)</f>
        <v>0</v>
      </c>
      <c r="K392" s="56">
        <f>VLOOKUP(D392,'[1]Resumen Giros 2017'!B$6:D$920,3,0)</f>
        <v>0</v>
      </c>
      <c r="L392" s="56">
        <f>VLOOKUP(D392,'[1]Resumen Giros 2017'!B$6:E$920,4,0)</f>
        <v>0</v>
      </c>
      <c r="M392" s="56">
        <f>VLOOKUP(D392,'[1]Resumen Giros 2017'!B$6:F$920,5,0)</f>
        <v>0</v>
      </c>
      <c r="N392" s="56">
        <f>VLOOKUP(D392,'[1]Resumen Giros 2017'!B$6:G$920,6,0)</f>
        <v>0</v>
      </c>
      <c r="O392" s="56">
        <f>VLOOKUP(D392,'[1]Resumen Giros 2017'!B$6:H$920,7,0)</f>
        <v>0</v>
      </c>
      <c r="P392" s="56">
        <f>VLOOKUP(D392,'[1]Resumen Giros 2017'!B$6:I$920,8,0)</f>
        <v>0</v>
      </c>
      <c r="Q392" s="56">
        <f>VLOOKUP(D392,'[1]Resumen Giros 2017'!B$6:J$920,9,0)</f>
        <v>0</v>
      </c>
      <c r="R392" s="56">
        <f>VLOOKUP(D392,'[1]Resumen Giros 2017'!B$5:K$920,10,0)</f>
        <v>17499600</v>
      </c>
      <c r="S392" s="56"/>
      <c r="T392" s="56"/>
      <c r="U392" s="56"/>
      <c r="V392" s="56">
        <f t="shared" si="5"/>
        <v>17499600</v>
      </c>
      <c r="W392" s="56" t="s">
        <v>38</v>
      </c>
    </row>
    <row r="393" spans="1:23" x14ac:dyDescent="0.2">
      <c r="A393" s="52" t="s">
        <v>730</v>
      </c>
      <c r="B393" s="53" t="s">
        <v>35</v>
      </c>
      <c r="C393" s="54" t="s">
        <v>184</v>
      </c>
      <c r="D393" s="55">
        <v>15204171002</v>
      </c>
      <c r="E393" s="55" t="s">
        <v>792</v>
      </c>
      <c r="F393" s="56">
        <v>72000000</v>
      </c>
      <c r="G393" s="57">
        <v>0.3</v>
      </c>
      <c r="H393" s="56">
        <v>21600000</v>
      </c>
      <c r="I393" s="56">
        <v>0</v>
      </c>
      <c r="J393" s="56">
        <f>VLOOKUP(D393,'[1]Resumen Giros 2017'!B$6:C$920,2,0)</f>
        <v>0</v>
      </c>
      <c r="K393" s="56">
        <f>VLOOKUP(D393,'[1]Resumen Giros 2017'!B$6:D$920,3,0)</f>
        <v>0</v>
      </c>
      <c r="L393" s="56">
        <f>VLOOKUP(D393,'[1]Resumen Giros 2017'!B$6:E$920,4,0)</f>
        <v>0</v>
      </c>
      <c r="M393" s="56">
        <f>VLOOKUP(D393,'[1]Resumen Giros 2017'!B$6:F$920,5,0)</f>
        <v>0</v>
      </c>
      <c r="N393" s="56">
        <f>VLOOKUP(D393,'[1]Resumen Giros 2017'!B$6:G$920,6,0)</f>
        <v>0</v>
      </c>
      <c r="O393" s="56">
        <f>VLOOKUP(D393,'[1]Resumen Giros 2017'!B$6:H$920,7,0)</f>
        <v>0</v>
      </c>
      <c r="P393" s="56">
        <f>VLOOKUP(D393,'[1]Resumen Giros 2017'!B$6:I$920,8,0)</f>
        <v>0</v>
      </c>
      <c r="Q393" s="56">
        <f>VLOOKUP(D393,'[1]Resumen Giros 2017'!B$6:J$920,9,0)</f>
        <v>21600000</v>
      </c>
      <c r="R393" s="56">
        <f>VLOOKUP(D393,'[1]Resumen Giros 2017'!B$5:K$920,10,0)</f>
        <v>0</v>
      </c>
      <c r="S393" s="56"/>
      <c r="T393" s="56"/>
      <c r="U393" s="56"/>
      <c r="V393" s="56">
        <f t="shared" si="5"/>
        <v>21600000</v>
      </c>
      <c r="W393" s="56" t="s">
        <v>38</v>
      </c>
    </row>
    <row r="394" spans="1:23" x14ac:dyDescent="0.2">
      <c r="A394" s="52" t="s">
        <v>730</v>
      </c>
      <c r="B394" s="53">
        <v>14</v>
      </c>
      <c r="C394" s="54" t="s">
        <v>803</v>
      </c>
      <c r="D394" s="55">
        <v>14104171003</v>
      </c>
      <c r="E394" s="55" t="s">
        <v>802</v>
      </c>
      <c r="F394" s="56">
        <v>48000000</v>
      </c>
      <c r="G394" s="57">
        <v>0.15</v>
      </c>
      <c r="H394" s="56">
        <v>14400000</v>
      </c>
      <c r="I394" s="56">
        <v>0</v>
      </c>
      <c r="J394" s="56">
        <f>VLOOKUP(D394,'[1]Resumen Giros 2017'!B$6:C$920,2,0)</f>
        <v>0</v>
      </c>
      <c r="K394" s="56">
        <f>VLOOKUP(D394,'[1]Resumen Giros 2017'!B$6:D$920,3,0)</f>
        <v>0</v>
      </c>
      <c r="L394" s="56">
        <f>VLOOKUP(D394,'[1]Resumen Giros 2017'!B$6:E$920,4,0)</f>
        <v>0</v>
      </c>
      <c r="M394" s="56">
        <f>VLOOKUP(D394,'[1]Resumen Giros 2017'!B$6:F$920,5,0)</f>
        <v>0</v>
      </c>
      <c r="N394" s="56">
        <f>VLOOKUP(D394,'[1]Resumen Giros 2017'!B$6:G$920,6,0)</f>
        <v>0</v>
      </c>
      <c r="O394" s="56">
        <f>VLOOKUP(D394,'[1]Resumen Giros 2017'!B$6:H$920,7,0)</f>
        <v>0</v>
      </c>
      <c r="P394" s="56">
        <f>VLOOKUP(D394,'[1]Resumen Giros 2017'!B$6:I$920,8,0)</f>
        <v>0</v>
      </c>
      <c r="Q394" s="56">
        <f>VLOOKUP(D394,'[1]Resumen Giros 2017'!B$6:J$920,9,0)</f>
        <v>0</v>
      </c>
      <c r="R394" s="56">
        <f>VLOOKUP(D394,'[1]Resumen Giros 2017'!B$5:K$920,10,0)</f>
        <v>7200000</v>
      </c>
      <c r="S394" s="56"/>
      <c r="T394" s="56"/>
      <c r="U394" s="56"/>
      <c r="V394" s="56">
        <f t="shared" si="5"/>
        <v>7200000</v>
      </c>
      <c r="W394" s="56" t="s">
        <v>38</v>
      </c>
    </row>
    <row r="395" spans="1:23" x14ac:dyDescent="0.2">
      <c r="A395" s="52" t="s">
        <v>730</v>
      </c>
      <c r="B395" s="53">
        <v>14</v>
      </c>
      <c r="C395" s="54" t="s">
        <v>178</v>
      </c>
      <c r="D395" s="55">
        <v>14106171012</v>
      </c>
      <c r="E395" s="55" t="s">
        <v>793</v>
      </c>
      <c r="F395" s="56">
        <v>40800000</v>
      </c>
      <c r="G395" s="57">
        <v>0.25</v>
      </c>
      <c r="H395" s="56">
        <v>12240000</v>
      </c>
      <c r="I395" s="56">
        <v>0</v>
      </c>
      <c r="J395" s="56">
        <f>VLOOKUP(D395,'[1]Resumen Giros 2017'!B$6:C$920,2,0)</f>
        <v>0</v>
      </c>
      <c r="K395" s="56">
        <f>VLOOKUP(D395,'[1]Resumen Giros 2017'!B$6:D$920,3,0)</f>
        <v>0</v>
      </c>
      <c r="L395" s="56">
        <f>VLOOKUP(D395,'[1]Resumen Giros 2017'!B$6:E$920,4,0)</f>
        <v>0</v>
      </c>
      <c r="M395" s="56">
        <f>VLOOKUP(D395,'[1]Resumen Giros 2017'!B$6:F$920,5,0)</f>
        <v>0</v>
      </c>
      <c r="N395" s="56">
        <f>VLOOKUP(D395,'[1]Resumen Giros 2017'!B$6:G$920,6,0)</f>
        <v>0</v>
      </c>
      <c r="O395" s="56">
        <f>VLOOKUP(D395,'[1]Resumen Giros 2017'!B$6:H$920,7,0)</f>
        <v>0</v>
      </c>
      <c r="P395" s="56">
        <f>VLOOKUP(D395,'[1]Resumen Giros 2017'!B$6:I$920,8,0)</f>
        <v>0</v>
      </c>
      <c r="Q395" s="56">
        <f>VLOOKUP(D395,'[1]Resumen Giros 2017'!B$6:J$920,9,0)</f>
        <v>10200000</v>
      </c>
      <c r="R395" s="56">
        <f>VLOOKUP(D395,'[1]Resumen Giros 2017'!B$5:K$920,10,0)</f>
        <v>0</v>
      </c>
      <c r="S395" s="56"/>
      <c r="T395" s="56"/>
      <c r="U395" s="56"/>
      <c r="V395" s="56">
        <f t="shared" si="5"/>
        <v>10200000</v>
      </c>
      <c r="W395" s="56" t="s">
        <v>38</v>
      </c>
    </row>
    <row r="396" spans="1:23" x14ac:dyDescent="0.2">
      <c r="A396" s="52" t="s">
        <v>730</v>
      </c>
      <c r="B396" s="53">
        <v>14</v>
      </c>
      <c r="C396" s="54" t="s">
        <v>176</v>
      </c>
      <c r="D396" s="55">
        <v>14203171008</v>
      </c>
      <c r="E396" s="55" t="s">
        <v>804</v>
      </c>
      <c r="F396" s="56">
        <v>38400000</v>
      </c>
      <c r="G396" s="57">
        <v>0.16666666666666666</v>
      </c>
      <c r="H396" s="56">
        <v>11520000</v>
      </c>
      <c r="I396" s="56">
        <v>0</v>
      </c>
      <c r="J396" s="56">
        <f>VLOOKUP(D396,'[1]Resumen Giros 2017'!B$6:C$920,2,0)</f>
        <v>0</v>
      </c>
      <c r="K396" s="56">
        <f>VLOOKUP(D396,'[1]Resumen Giros 2017'!B$6:D$920,3,0)</f>
        <v>0</v>
      </c>
      <c r="L396" s="56">
        <f>VLOOKUP(D396,'[1]Resumen Giros 2017'!B$6:E$920,4,0)</f>
        <v>0</v>
      </c>
      <c r="M396" s="56">
        <f>VLOOKUP(D396,'[1]Resumen Giros 2017'!B$6:F$920,5,0)</f>
        <v>0</v>
      </c>
      <c r="N396" s="56">
        <f>VLOOKUP(D396,'[1]Resumen Giros 2017'!B$6:G$920,6,0)</f>
        <v>0</v>
      </c>
      <c r="O396" s="56">
        <f>VLOOKUP(D396,'[1]Resumen Giros 2017'!B$6:H$920,7,0)</f>
        <v>0</v>
      </c>
      <c r="P396" s="56">
        <f>VLOOKUP(D396,'[1]Resumen Giros 2017'!B$6:I$920,8,0)</f>
        <v>0</v>
      </c>
      <c r="Q396" s="56">
        <f>VLOOKUP(D396,'[1]Resumen Giros 2017'!B$6:J$920,9,0)</f>
        <v>0</v>
      </c>
      <c r="R396" s="56">
        <f>VLOOKUP(D396,'[1]Resumen Giros 2017'!B$5:K$920,10,0)</f>
        <v>6400000</v>
      </c>
      <c r="S396" s="56"/>
      <c r="T396" s="56"/>
      <c r="U396" s="56"/>
      <c r="V396" s="56">
        <f t="shared" si="5"/>
        <v>6400000</v>
      </c>
      <c r="W396" s="56" t="s">
        <v>38</v>
      </c>
    </row>
    <row r="397" spans="1:23" x14ac:dyDescent="0.2">
      <c r="A397" s="52" t="s">
        <v>730</v>
      </c>
      <c r="B397" s="53" t="s">
        <v>72</v>
      </c>
      <c r="C397" s="54" t="s">
        <v>748</v>
      </c>
      <c r="D397" s="55">
        <v>4204161002</v>
      </c>
      <c r="E397" s="55" t="s">
        <v>794</v>
      </c>
      <c r="F397" s="56">
        <v>36800000</v>
      </c>
      <c r="G397" s="57">
        <v>0.5</v>
      </c>
      <c r="H397" s="56">
        <v>18400000</v>
      </c>
      <c r="I397" s="56">
        <v>0</v>
      </c>
      <c r="J397" s="56">
        <f>VLOOKUP(D397,'[1]Resumen Giros 2017'!B$6:C$920,2,0)</f>
        <v>0</v>
      </c>
      <c r="K397" s="56">
        <f>VLOOKUP(D397,'[1]Resumen Giros 2017'!B$6:D$920,3,0)</f>
        <v>0</v>
      </c>
      <c r="L397" s="56">
        <f>VLOOKUP(D397,'[1]Resumen Giros 2017'!B$6:E$920,4,0)</f>
        <v>0</v>
      </c>
      <c r="M397" s="56">
        <f>VLOOKUP(D397,'[1]Resumen Giros 2017'!B$6:F$920,5,0)</f>
        <v>0</v>
      </c>
      <c r="N397" s="56">
        <f>VLOOKUP(D397,'[1]Resumen Giros 2017'!B$6:G$920,6,0)</f>
        <v>0</v>
      </c>
      <c r="O397" s="56">
        <f>VLOOKUP(D397,'[1]Resumen Giros 2017'!B$6:H$920,7,0)</f>
        <v>0</v>
      </c>
      <c r="P397" s="56">
        <f>VLOOKUP(D397,'[1]Resumen Giros 2017'!B$6:I$920,8,0)</f>
        <v>0</v>
      </c>
      <c r="Q397" s="56">
        <f>VLOOKUP(D397,'[1]Resumen Giros 2017'!B$6:J$920,9,0)</f>
        <v>18400000</v>
      </c>
      <c r="R397" s="56">
        <f>VLOOKUP(D397,'[1]Resumen Giros 2017'!B$5:K$920,10,0)</f>
        <v>0</v>
      </c>
      <c r="S397" s="56"/>
      <c r="T397" s="56"/>
      <c r="U397" s="56"/>
      <c r="V397" s="56">
        <f t="shared" si="5"/>
        <v>18400000</v>
      </c>
      <c r="W397" s="56" t="s">
        <v>38</v>
      </c>
    </row>
    <row r="398" spans="1:23" x14ac:dyDescent="0.2">
      <c r="A398" s="52" t="s">
        <v>730</v>
      </c>
      <c r="B398" s="53">
        <v>13</v>
      </c>
      <c r="C398" s="54" t="s">
        <v>739</v>
      </c>
      <c r="D398" s="55">
        <v>13129171009</v>
      </c>
      <c r="E398" s="55" t="s">
        <v>795</v>
      </c>
      <c r="F398" s="56">
        <v>50200998</v>
      </c>
      <c r="G398" s="57">
        <v>0.70000000796796913</v>
      </c>
      <c r="H398" s="56">
        <v>35140699</v>
      </c>
      <c r="I398" s="56">
        <v>0</v>
      </c>
      <c r="J398" s="56">
        <f>VLOOKUP(D398,'[1]Resumen Giros 2017'!B$6:C$920,2,0)</f>
        <v>0</v>
      </c>
      <c r="K398" s="56">
        <f>VLOOKUP(D398,'[1]Resumen Giros 2017'!B$6:D$920,3,0)</f>
        <v>0</v>
      </c>
      <c r="L398" s="56">
        <f>VLOOKUP(D398,'[1]Resumen Giros 2017'!B$6:E$920,4,0)</f>
        <v>0</v>
      </c>
      <c r="M398" s="56">
        <f>VLOOKUP(D398,'[1]Resumen Giros 2017'!B$6:F$920,5,0)</f>
        <v>0</v>
      </c>
      <c r="N398" s="56">
        <f>VLOOKUP(D398,'[1]Resumen Giros 2017'!B$6:G$920,6,0)</f>
        <v>0</v>
      </c>
      <c r="O398" s="56">
        <f>VLOOKUP(D398,'[1]Resumen Giros 2017'!B$6:H$920,7,0)</f>
        <v>0</v>
      </c>
      <c r="P398" s="56">
        <f>VLOOKUP(D398,'[1]Resumen Giros 2017'!B$6:I$920,8,0)</f>
        <v>0</v>
      </c>
      <c r="Q398" s="56">
        <f>VLOOKUP(D398,'[1]Resumen Giros 2017'!B$6:J$920,9,0)</f>
        <v>35140699</v>
      </c>
      <c r="R398" s="56">
        <f>VLOOKUP(D398,'[1]Resumen Giros 2017'!B$5:K$920,10,0)</f>
        <v>0</v>
      </c>
      <c r="S398" s="56"/>
      <c r="T398" s="56"/>
      <c r="U398" s="56"/>
      <c r="V398" s="56">
        <f t="shared" si="5"/>
        <v>35140699</v>
      </c>
      <c r="W398" s="56" t="s">
        <v>38</v>
      </c>
    </row>
    <row r="399" spans="1:23" x14ac:dyDescent="0.2">
      <c r="A399" s="52" t="s">
        <v>730</v>
      </c>
      <c r="B399" s="53" t="s">
        <v>80</v>
      </c>
      <c r="C399" s="54" t="s">
        <v>449</v>
      </c>
      <c r="D399" s="55">
        <v>5201160705</v>
      </c>
      <c r="E399" s="55" t="s">
        <v>796</v>
      </c>
      <c r="F399" s="56">
        <v>75295075</v>
      </c>
      <c r="G399" s="57">
        <v>0.90000000664054058</v>
      </c>
      <c r="H399" s="56">
        <v>67765568</v>
      </c>
      <c r="I399" s="56">
        <v>0</v>
      </c>
      <c r="J399" s="56">
        <f>VLOOKUP(D399,'[1]Resumen Giros 2017'!B$6:C$920,2,0)</f>
        <v>0</v>
      </c>
      <c r="K399" s="56">
        <f>VLOOKUP(D399,'[1]Resumen Giros 2017'!B$6:D$920,3,0)</f>
        <v>0</v>
      </c>
      <c r="L399" s="56">
        <f>VLOOKUP(D399,'[1]Resumen Giros 2017'!B$6:E$920,4,0)</f>
        <v>0</v>
      </c>
      <c r="M399" s="56">
        <f>VLOOKUP(D399,'[1]Resumen Giros 2017'!B$6:F$920,5,0)</f>
        <v>0</v>
      </c>
      <c r="N399" s="56">
        <f>VLOOKUP(D399,'[1]Resumen Giros 2017'!B$6:G$920,6,0)</f>
        <v>0</v>
      </c>
      <c r="O399" s="56">
        <f>VLOOKUP(D399,'[1]Resumen Giros 2017'!B$6:H$920,7,0)</f>
        <v>0</v>
      </c>
      <c r="P399" s="56">
        <f>VLOOKUP(D399,'[1]Resumen Giros 2017'!B$6:I$920,8,0)</f>
        <v>0</v>
      </c>
      <c r="Q399" s="56">
        <f>VLOOKUP(D399,'[1]Resumen Giros 2017'!B$6:J$920,9,0)</f>
        <v>67765568</v>
      </c>
      <c r="R399" s="56">
        <f>VLOOKUP(D399,'[1]Resumen Giros 2017'!B$5:K$920,10,0)</f>
        <v>0</v>
      </c>
      <c r="S399" s="56"/>
      <c r="T399" s="56"/>
      <c r="U399" s="56"/>
      <c r="V399" s="56">
        <f t="shared" si="5"/>
        <v>67765568</v>
      </c>
      <c r="W399" s="56" t="s">
        <v>38</v>
      </c>
    </row>
    <row r="400" spans="1:23" x14ac:dyDescent="0.2">
      <c r="A400" s="52" t="s">
        <v>730</v>
      </c>
      <c r="B400" s="53">
        <v>10</v>
      </c>
      <c r="C400" s="54" t="s">
        <v>141</v>
      </c>
      <c r="D400" s="55">
        <v>10401171007</v>
      </c>
      <c r="E400" s="55" t="s">
        <v>797</v>
      </c>
      <c r="F400" s="56">
        <v>58000000</v>
      </c>
      <c r="G400" s="57">
        <v>0.2634408275862069</v>
      </c>
      <c r="H400" s="56">
        <v>40600000</v>
      </c>
      <c r="I400" s="56">
        <v>0</v>
      </c>
      <c r="J400" s="56">
        <f>VLOOKUP(D400,'[1]Resumen Giros 2017'!B$6:C$920,2,0)</f>
        <v>0</v>
      </c>
      <c r="K400" s="56">
        <f>VLOOKUP(D400,'[1]Resumen Giros 2017'!B$6:D$920,3,0)</f>
        <v>0</v>
      </c>
      <c r="L400" s="56">
        <f>VLOOKUP(D400,'[1]Resumen Giros 2017'!B$6:E$920,4,0)</f>
        <v>0</v>
      </c>
      <c r="M400" s="56">
        <f>VLOOKUP(D400,'[1]Resumen Giros 2017'!B$6:F$920,5,0)</f>
        <v>0</v>
      </c>
      <c r="N400" s="56">
        <f>VLOOKUP(D400,'[1]Resumen Giros 2017'!B$6:G$920,6,0)</f>
        <v>0</v>
      </c>
      <c r="O400" s="56">
        <f>VLOOKUP(D400,'[1]Resumen Giros 2017'!B$6:H$920,7,0)</f>
        <v>0</v>
      </c>
      <c r="P400" s="56">
        <f>VLOOKUP(D400,'[1]Resumen Giros 2017'!B$6:I$920,8,0)</f>
        <v>0</v>
      </c>
      <c r="Q400" s="56">
        <f>VLOOKUP(D400,'[1]Resumen Giros 2017'!B$6:J$920,9,0)</f>
        <v>15279568</v>
      </c>
      <c r="R400" s="56">
        <f>VLOOKUP(D400,'[1]Resumen Giros 2017'!B$5:K$920,10,0)</f>
        <v>0</v>
      </c>
      <c r="S400" s="56"/>
      <c r="T400" s="56"/>
      <c r="U400" s="56"/>
      <c r="V400" s="56">
        <f t="shared" si="5"/>
        <v>15279568</v>
      </c>
      <c r="W400" s="56" t="s">
        <v>38</v>
      </c>
    </row>
    <row r="401" spans="1:23" x14ac:dyDescent="0.2">
      <c r="A401" s="52" t="s">
        <v>730</v>
      </c>
      <c r="B401" s="53" t="s">
        <v>35</v>
      </c>
      <c r="C401" s="54" t="s">
        <v>737</v>
      </c>
      <c r="D401" s="55">
        <v>8417170601</v>
      </c>
      <c r="E401" s="55" t="s">
        <v>798</v>
      </c>
      <c r="F401" s="56">
        <v>53333333</v>
      </c>
      <c r="G401" s="57">
        <v>0.50000000937500011</v>
      </c>
      <c r="H401" s="56">
        <v>26666667</v>
      </c>
      <c r="I401" s="56">
        <v>0</v>
      </c>
      <c r="J401" s="56">
        <f>VLOOKUP(D401,'[1]Resumen Giros 2017'!B$6:C$920,2,0)</f>
        <v>0</v>
      </c>
      <c r="K401" s="56">
        <f>VLOOKUP(D401,'[1]Resumen Giros 2017'!B$6:D$920,3,0)</f>
        <v>0</v>
      </c>
      <c r="L401" s="56">
        <f>VLOOKUP(D401,'[1]Resumen Giros 2017'!B$6:E$920,4,0)</f>
        <v>0</v>
      </c>
      <c r="M401" s="56">
        <f>VLOOKUP(D401,'[1]Resumen Giros 2017'!B$6:F$920,5,0)</f>
        <v>0</v>
      </c>
      <c r="N401" s="56">
        <f>VLOOKUP(D401,'[1]Resumen Giros 2017'!B$6:G$920,6,0)</f>
        <v>0</v>
      </c>
      <c r="O401" s="56">
        <f>VLOOKUP(D401,'[1]Resumen Giros 2017'!B$6:H$920,7,0)</f>
        <v>0</v>
      </c>
      <c r="P401" s="56">
        <f>VLOOKUP(D401,'[1]Resumen Giros 2017'!B$6:I$920,8,0)</f>
        <v>0</v>
      </c>
      <c r="Q401" s="56">
        <f>VLOOKUP(D401,'[1]Resumen Giros 2017'!B$6:J$920,9,0)</f>
        <v>26666667</v>
      </c>
      <c r="R401" s="56">
        <f>VLOOKUP(D401,'[1]Resumen Giros 2017'!B$5:K$920,10,0)</f>
        <v>0</v>
      </c>
      <c r="S401" s="56"/>
      <c r="T401" s="56"/>
      <c r="U401" s="56"/>
      <c r="V401" s="56">
        <f t="shared" si="5"/>
        <v>26666667</v>
      </c>
      <c r="W401" s="56" t="s">
        <v>38</v>
      </c>
    </row>
    <row r="402" spans="1:23" x14ac:dyDescent="0.2">
      <c r="A402" s="52" t="s">
        <v>730</v>
      </c>
      <c r="B402" s="53" t="s">
        <v>39</v>
      </c>
      <c r="C402" s="54" t="s">
        <v>299</v>
      </c>
      <c r="D402" s="55">
        <v>9118160802</v>
      </c>
      <c r="E402" s="55" t="s">
        <v>818</v>
      </c>
      <c r="F402" s="56">
        <v>15500000</v>
      </c>
      <c r="G402" s="57">
        <v>1</v>
      </c>
      <c r="H402" s="56">
        <v>15500000</v>
      </c>
      <c r="I402" s="56">
        <v>0</v>
      </c>
      <c r="J402" s="56">
        <f>VLOOKUP(D402,'[1]Resumen Giros 2017'!B$6:C$920,2,0)</f>
        <v>0</v>
      </c>
      <c r="K402" s="56">
        <f>VLOOKUP(D402,'[1]Resumen Giros 2017'!B$6:D$920,3,0)</f>
        <v>0</v>
      </c>
      <c r="L402" s="56">
        <f>VLOOKUP(D402,'[1]Resumen Giros 2017'!B$6:E$920,4,0)</f>
        <v>0</v>
      </c>
      <c r="M402" s="56">
        <f>VLOOKUP(D402,'[1]Resumen Giros 2017'!B$6:F$920,5,0)</f>
        <v>0</v>
      </c>
      <c r="N402" s="56">
        <f>VLOOKUP(D402,'[1]Resumen Giros 2017'!B$6:G$920,6,0)</f>
        <v>0</v>
      </c>
      <c r="O402" s="56">
        <f>VLOOKUP(D402,'[1]Resumen Giros 2017'!B$6:H$920,7,0)</f>
        <v>0</v>
      </c>
      <c r="P402" s="56">
        <f>VLOOKUP(D402,'[1]Resumen Giros 2017'!B$6:I$920,8,0)</f>
        <v>0</v>
      </c>
      <c r="Q402" s="56">
        <f>VLOOKUP(D402,'[1]Resumen Giros 2017'!B$6:J$920,9,0)</f>
        <v>0</v>
      </c>
      <c r="R402" s="56">
        <f>VLOOKUP(D402,'[1]Resumen Giros 2017'!B$5:K$920,10,0)</f>
        <v>15500000</v>
      </c>
      <c r="S402" s="56"/>
      <c r="T402" s="56"/>
      <c r="U402" s="56"/>
      <c r="V402" s="56">
        <f t="shared" si="5"/>
        <v>15500000</v>
      </c>
      <c r="W402" s="56" t="s">
        <v>38</v>
      </c>
    </row>
    <row r="403" spans="1:23" x14ac:dyDescent="0.2">
      <c r="A403" s="52" t="s">
        <v>730</v>
      </c>
      <c r="B403" s="53" t="s">
        <v>35</v>
      </c>
      <c r="C403" s="54" t="s">
        <v>170</v>
      </c>
      <c r="D403" s="55">
        <v>8202110407</v>
      </c>
      <c r="E403" s="55" t="s">
        <v>840</v>
      </c>
      <c r="F403" s="56">
        <v>19509959</v>
      </c>
      <c r="G403" s="57">
        <v>0.8661217586361919</v>
      </c>
      <c r="H403" s="56">
        <v>19509959</v>
      </c>
      <c r="I403" s="56">
        <v>0</v>
      </c>
      <c r="J403" s="56">
        <f>VLOOKUP(D403,'[1]Resumen Giros 2017'!B$6:C$920,2,0)</f>
        <v>0</v>
      </c>
      <c r="K403" s="56">
        <f>VLOOKUP(D403,'[1]Resumen Giros 2017'!B$6:D$920,3,0)</f>
        <v>0</v>
      </c>
      <c r="L403" s="56">
        <f>VLOOKUP(D403,'[1]Resumen Giros 2017'!B$6:E$920,4,0)</f>
        <v>0</v>
      </c>
      <c r="M403" s="56">
        <f>VLOOKUP(D403,'[1]Resumen Giros 2017'!B$6:F$920,5,0)</f>
        <v>0</v>
      </c>
      <c r="N403" s="56">
        <f>VLOOKUP(D403,'[1]Resumen Giros 2017'!B$6:G$920,6,0)</f>
        <v>0</v>
      </c>
      <c r="O403" s="56">
        <f>VLOOKUP(D403,'[1]Resumen Giros 2017'!B$6:H$920,7,0)</f>
        <v>0</v>
      </c>
      <c r="P403" s="56">
        <f>VLOOKUP(D403,'[1]Resumen Giros 2017'!B$6:I$920,8,0)</f>
        <v>0</v>
      </c>
      <c r="Q403" s="56">
        <f>VLOOKUP(D403,'[1]Resumen Giros 2017'!B$6:J$920,9,0)</f>
        <v>0</v>
      </c>
      <c r="R403" s="56">
        <f>VLOOKUP(D403,'[1]Resumen Giros 2017'!B$5:K$920,10,0)</f>
        <v>16898000</v>
      </c>
      <c r="S403" s="56"/>
      <c r="T403" s="56"/>
      <c r="U403" s="56"/>
      <c r="V403" s="56">
        <f t="shared" si="5"/>
        <v>16898000</v>
      </c>
      <c r="W403" s="56" t="s">
        <v>38</v>
      </c>
    </row>
    <row r="404" spans="1:23" x14ac:dyDescent="0.2">
      <c r="A404" s="52" t="s">
        <v>730</v>
      </c>
      <c r="B404" s="53" t="s">
        <v>42</v>
      </c>
      <c r="C404" s="54" t="s">
        <v>43</v>
      </c>
      <c r="D404" s="55">
        <v>7104160702</v>
      </c>
      <c r="E404" s="55" t="s">
        <v>44</v>
      </c>
      <c r="F404" s="56">
        <v>56376633</v>
      </c>
      <c r="G404" s="57">
        <v>0</v>
      </c>
      <c r="H404" s="56">
        <v>56376633</v>
      </c>
      <c r="I404" s="56">
        <v>0</v>
      </c>
      <c r="J404" s="56"/>
      <c r="K404" s="56"/>
      <c r="L404" s="56"/>
      <c r="M404" s="56"/>
      <c r="N404" s="56"/>
      <c r="O404" s="56"/>
      <c r="P404" s="56"/>
      <c r="Q404" s="56"/>
      <c r="R404" s="56"/>
      <c r="S404" s="56"/>
      <c r="T404" s="56"/>
      <c r="U404" s="56"/>
      <c r="V404" s="56">
        <f t="shared" si="5"/>
        <v>0</v>
      </c>
      <c r="W404" s="56" t="s">
        <v>38</v>
      </c>
    </row>
    <row r="405" spans="1:23" x14ac:dyDescent="0.2">
      <c r="A405" s="52" t="s">
        <v>730</v>
      </c>
      <c r="B405" s="53" t="s">
        <v>42</v>
      </c>
      <c r="C405" s="54" t="s">
        <v>45</v>
      </c>
      <c r="D405" s="55">
        <v>7109160708</v>
      </c>
      <c r="E405" s="55" t="s">
        <v>46</v>
      </c>
      <c r="F405" s="56">
        <v>196429844</v>
      </c>
      <c r="G405" s="57">
        <v>0</v>
      </c>
      <c r="H405" s="56">
        <v>196429844</v>
      </c>
      <c r="I405" s="56">
        <v>0</v>
      </c>
      <c r="J405" s="56"/>
      <c r="K405" s="56"/>
      <c r="L405" s="56"/>
      <c r="M405" s="56"/>
      <c r="N405" s="56"/>
      <c r="O405" s="56"/>
      <c r="P405" s="56"/>
      <c r="Q405" s="56"/>
      <c r="R405" s="56"/>
      <c r="S405" s="56"/>
      <c r="T405" s="56"/>
      <c r="U405" s="56"/>
      <c r="V405" s="56">
        <f t="shared" si="5"/>
        <v>0</v>
      </c>
      <c r="W405" s="56" t="s">
        <v>38</v>
      </c>
    </row>
    <row r="406" spans="1:23" x14ac:dyDescent="0.2">
      <c r="A406" s="52" t="s">
        <v>730</v>
      </c>
      <c r="B406" s="53" t="s">
        <v>39</v>
      </c>
      <c r="C406" s="54" t="s">
        <v>98</v>
      </c>
      <c r="D406" s="55">
        <v>9116160703</v>
      </c>
      <c r="E406" s="55" t="s">
        <v>99</v>
      </c>
      <c r="F406" s="56">
        <v>19213428</v>
      </c>
      <c r="G406" s="57">
        <v>0</v>
      </c>
      <c r="H406" s="56">
        <v>19213428</v>
      </c>
      <c r="I406" s="56">
        <v>0</v>
      </c>
      <c r="J406" s="56"/>
      <c r="K406" s="56"/>
      <c r="L406" s="56"/>
      <c r="M406" s="56"/>
      <c r="N406" s="56"/>
      <c r="O406" s="56"/>
      <c r="P406" s="56"/>
      <c r="Q406" s="56"/>
      <c r="R406" s="56"/>
      <c r="S406" s="56"/>
      <c r="T406" s="56"/>
      <c r="U406" s="56"/>
      <c r="V406" s="56">
        <f t="shared" si="5"/>
        <v>0</v>
      </c>
      <c r="W406" s="56" t="s">
        <v>38</v>
      </c>
    </row>
    <row r="407" spans="1:23" x14ac:dyDescent="0.2">
      <c r="A407" s="52" t="s">
        <v>730</v>
      </c>
      <c r="B407" s="53" t="s">
        <v>42</v>
      </c>
      <c r="C407" s="54" t="s">
        <v>2</v>
      </c>
      <c r="D407" s="55">
        <v>7105160709</v>
      </c>
      <c r="E407" s="55" t="s">
        <v>493</v>
      </c>
      <c r="F407" s="56">
        <v>219555498</v>
      </c>
      <c r="G407" s="57">
        <v>0</v>
      </c>
      <c r="H407" s="56">
        <v>175644398</v>
      </c>
      <c r="I407" s="56">
        <v>0</v>
      </c>
      <c r="J407" s="56"/>
      <c r="K407" s="56"/>
      <c r="L407" s="56"/>
      <c r="M407" s="56"/>
      <c r="N407" s="56"/>
      <c r="O407" s="56"/>
      <c r="P407" s="56"/>
      <c r="Q407" s="56"/>
      <c r="R407" s="56"/>
      <c r="S407" s="56"/>
      <c r="T407" s="56"/>
      <c r="U407" s="56"/>
      <c r="V407" s="56">
        <f t="shared" si="5"/>
        <v>0</v>
      </c>
      <c r="W407" s="56" t="s">
        <v>38</v>
      </c>
    </row>
    <row r="408" spans="1:23" x14ac:dyDescent="0.2">
      <c r="A408" s="52" t="s">
        <v>730</v>
      </c>
      <c r="B408" s="53" t="s">
        <v>72</v>
      </c>
      <c r="C408" s="54" t="s">
        <v>435</v>
      </c>
      <c r="D408" s="55">
        <v>4201150704</v>
      </c>
      <c r="E408" s="55" t="s">
        <v>495</v>
      </c>
      <c r="F408" s="56">
        <v>189186984</v>
      </c>
      <c r="G408" s="57">
        <v>0</v>
      </c>
      <c r="H408" s="56">
        <v>170268285</v>
      </c>
      <c r="I408" s="56">
        <v>0</v>
      </c>
      <c r="J408" s="56"/>
      <c r="K408" s="56"/>
      <c r="L408" s="56"/>
      <c r="M408" s="56"/>
      <c r="N408" s="56"/>
      <c r="O408" s="56"/>
      <c r="P408" s="56"/>
      <c r="Q408" s="56"/>
      <c r="R408" s="56"/>
      <c r="S408" s="56"/>
      <c r="T408" s="56"/>
      <c r="U408" s="56"/>
      <c r="V408" s="56">
        <f t="shared" si="5"/>
        <v>0</v>
      </c>
      <c r="W408" s="56" t="s">
        <v>38</v>
      </c>
    </row>
    <row r="409" spans="1:23" x14ac:dyDescent="0.2">
      <c r="A409" s="52" t="s">
        <v>730</v>
      </c>
      <c r="B409" s="53" t="s">
        <v>42</v>
      </c>
      <c r="C409" s="54" t="s">
        <v>134</v>
      </c>
      <c r="D409" s="55">
        <v>7108150404</v>
      </c>
      <c r="E409" s="55" t="s">
        <v>499</v>
      </c>
      <c r="F409" s="56">
        <v>38500000</v>
      </c>
      <c r="G409" s="57">
        <v>0</v>
      </c>
      <c r="H409" s="56">
        <v>38500000</v>
      </c>
      <c r="I409" s="56">
        <v>0</v>
      </c>
      <c r="J409" s="56"/>
      <c r="K409" s="56"/>
      <c r="L409" s="56"/>
      <c r="M409" s="56"/>
      <c r="N409" s="56"/>
      <c r="O409" s="56"/>
      <c r="P409" s="56"/>
      <c r="Q409" s="56"/>
      <c r="R409" s="56"/>
      <c r="S409" s="56"/>
      <c r="T409" s="56"/>
      <c r="U409" s="56"/>
      <c r="V409" s="56">
        <f t="shared" si="5"/>
        <v>0</v>
      </c>
      <c r="W409" s="56" t="s">
        <v>38</v>
      </c>
    </row>
    <row r="410" spans="1:23" x14ac:dyDescent="0.2">
      <c r="A410" s="52" t="s">
        <v>730</v>
      </c>
      <c r="B410" s="53">
        <v>10</v>
      </c>
      <c r="C410" s="54" t="s">
        <v>265</v>
      </c>
      <c r="D410" s="55">
        <v>10103160702</v>
      </c>
      <c r="E410" s="55" t="s">
        <v>500</v>
      </c>
      <c r="F410" s="56">
        <v>212437757</v>
      </c>
      <c r="G410" s="57">
        <v>0</v>
      </c>
      <c r="H410" s="56">
        <v>212437757</v>
      </c>
      <c r="I410" s="56">
        <v>0</v>
      </c>
      <c r="J410" s="56"/>
      <c r="K410" s="56"/>
      <c r="L410" s="56"/>
      <c r="M410" s="56"/>
      <c r="N410" s="56"/>
      <c r="O410" s="56"/>
      <c r="P410" s="56"/>
      <c r="Q410" s="56"/>
      <c r="R410" s="56"/>
      <c r="S410" s="56"/>
      <c r="T410" s="56"/>
      <c r="U410" s="56"/>
      <c r="V410" s="56">
        <f t="shared" si="5"/>
        <v>0</v>
      </c>
      <c r="W410" s="56" t="s">
        <v>38</v>
      </c>
    </row>
    <row r="411" spans="1:23" x14ac:dyDescent="0.2">
      <c r="A411" s="52" t="s">
        <v>730</v>
      </c>
      <c r="B411" s="53" t="s">
        <v>39</v>
      </c>
      <c r="C411" s="54" t="s">
        <v>438</v>
      </c>
      <c r="D411" s="55">
        <v>9121160718</v>
      </c>
      <c r="E411" s="55" t="s">
        <v>501</v>
      </c>
      <c r="F411" s="56">
        <v>148546522</v>
      </c>
      <c r="G411" s="57">
        <v>0</v>
      </c>
      <c r="H411" s="56">
        <v>148546522</v>
      </c>
      <c r="I411" s="56">
        <v>0</v>
      </c>
      <c r="J411" s="56"/>
      <c r="K411" s="56"/>
      <c r="L411" s="56"/>
      <c r="M411" s="56"/>
      <c r="N411" s="56"/>
      <c r="O411" s="56"/>
      <c r="P411" s="56"/>
      <c r="Q411" s="56"/>
      <c r="R411" s="56"/>
      <c r="S411" s="56"/>
      <c r="T411" s="56"/>
      <c r="U411" s="56"/>
      <c r="V411" s="56">
        <f t="shared" ref="V411:V474" si="6">SUM(J411:U411)</f>
        <v>0</v>
      </c>
      <c r="W411" s="56" t="s">
        <v>38</v>
      </c>
    </row>
    <row r="412" spans="1:23" x14ac:dyDescent="0.2">
      <c r="A412" s="52" t="s">
        <v>730</v>
      </c>
      <c r="B412" s="53">
        <v>10</v>
      </c>
      <c r="C412" s="54" t="s">
        <v>439</v>
      </c>
      <c r="D412" s="55">
        <v>10204160702</v>
      </c>
      <c r="E412" s="55" t="s">
        <v>502</v>
      </c>
      <c r="F412" s="56">
        <v>224607748</v>
      </c>
      <c r="G412" s="57">
        <v>0</v>
      </c>
      <c r="H412" s="56">
        <v>224607748</v>
      </c>
      <c r="I412" s="56">
        <v>0</v>
      </c>
      <c r="J412" s="56"/>
      <c r="K412" s="56"/>
      <c r="L412" s="56"/>
      <c r="M412" s="56"/>
      <c r="N412" s="56"/>
      <c r="O412" s="56"/>
      <c r="P412" s="56"/>
      <c r="Q412" s="56"/>
      <c r="R412" s="56"/>
      <c r="S412" s="56"/>
      <c r="T412" s="56"/>
      <c r="U412" s="56"/>
      <c r="V412" s="56">
        <f t="shared" si="6"/>
        <v>0</v>
      </c>
      <c r="W412" s="56" t="s">
        <v>38</v>
      </c>
    </row>
    <row r="413" spans="1:23" x14ac:dyDescent="0.2">
      <c r="A413" s="52" t="s">
        <v>730</v>
      </c>
      <c r="B413" s="53">
        <v>14</v>
      </c>
      <c r="C413" s="54" t="s">
        <v>176</v>
      </c>
      <c r="D413" s="55">
        <v>14203150704</v>
      </c>
      <c r="E413" s="55" t="s">
        <v>503</v>
      </c>
      <c r="F413" s="56">
        <v>140401853</v>
      </c>
      <c r="G413" s="57">
        <v>0</v>
      </c>
      <c r="H413" s="56">
        <v>140401853</v>
      </c>
      <c r="I413" s="56">
        <v>0</v>
      </c>
      <c r="J413" s="56"/>
      <c r="K413" s="56"/>
      <c r="L413" s="56"/>
      <c r="M413" s="56"/>
      <c r="N413" s="56"/>
      <c r="O413" s="56"/>
      <c r="P413" s="56"/>
      <c r="Q413" s="56"/>
      <c r="R413" s="56"/>
      <c r="S413" s="56"/>
      <c r="T413" s="56"/>
      <c r="U413" s="56"/>
      <c r="V413" s="56">
        <f t="shared" si="6"/>
        <v>0</v>
      </c>
      <c r="W413" s="56" t="s">
        <v>38</v>
      </c>
    </row>
    <row r="414" spans="1:23" x14ac:dyDescent="0.2">
      <c r="A414" s="52" t="s">
        <v>730</v>
      </c>
      <c r="B414" s="53" t="s">
        <v>42</v>
      </c>
      <c r="C414" s="54" t="s">
        <v>440</v>
      </c>
      <c r="D414" s="55">
        <v>7404160702</v>
      </c>
      <c r="E414" s="55" t="s">
        <v>504</v>
      </c>
      <c r="F414" s="56">
        <v>228600234</v>
      </c>
      <c r="G414" s="57">
        <v>0</v>
      </c>
      <c r="H414" s="56">
        <v>228600234</v>
      </c>
      <c r="I414" s="56">
        <v>0</v>
      </c>
      <c r="J414" s="56"/>
      <c r="K414" s="56"/>
      <c r="L414" s="56"/>
      <c r="M414" s="56"/>
      <c r="N414" s="56"/>
      <c r="O414" s="56"/>
      <c r="P414" s="56"/>
      <c r="Q414" s="56"/>
      <c r="R414" s="56"/>
      <c r="S414" s="56"/>
      <c r="T414" s="56"/>
      <c r="U414" s="56"/>
      <c r="V414" s="56">
        <f t="shared" si="6"/>
        <v>0</v>
      </c>
      <c r="W414" s="56" t="s">
        <v>38</v>
      </c>
    </row>
    <row r="415" spans="1:23" x14ac:dyDescent="0.2">
      <c r="A415" s="52" t="s">
        <v>730</v>
      </c>
      <c r="B415" s="53">
        <v>12</v>
      </c>
      <c r="C415" s="54" t="s">
        <v>441</v>
      </c>
      <c r="D415" s="55">
        <v>12302170704</v>
      </c>
      <c r="E415" s="55" t="s">
        <v>505</v>
      </c>
      <c r="F415" s="56">
        <v>221757809</v>
      </c>
      <c r="G415" s="57">
        <v>0</v>
      </c>
      <c r="H415" s="56">
        <v>221757809</v>
      </c>
      <c r="I415" s="56">
        <v>0</v>
      </c>
      <c r="J415" s="56"/>
      <c r="K415" s="56"/>
      <c r="L415" s="56"/>
      <c r="M415" s="56"/>
      <c r="N415" s="56"/>
      <c r="O415" s="56"/>
      <c r="P415" s="56"/>
      <c r="Q415" s="56"/>
      <c r="R415" s="56"/>
      <c r="S415" s="56"/>
      <c r="T415" s="56"/>
      <c r="U415" s="56"/>
      <c r="V415" s="56">
        <f t="shared" si="6"/>
        <v>0</v>
      </c>
      <c r="W415" s="56" t="s">
        <v>38</v>
      </c>
    </row>
    <row r="416" spans="1:23" x14ac:dyDescent="0.2">
      <c r="A416" s="52" t="s">
        <v>730</v>
      </c>
      <c r="B416" s="53">
        <v>10</v>
      </c>
      <c r="C416" s="54" t="s">
        <v>442</v>
      </c>
      <c r="D416" s="55">
        <v>10102160501</v>
      </c>
      <c r="E416" s="55" t="s">
        <v>507</v>
      </c>
      <c r="F416" s="56">
        <v>15000000</v>
      </c>
      <c r="G416" s="57">
        <v>0</v>
      </c>
      <c r="H416" s="56">
        <v>4500000</v>
      </c>
      <c r="I416" s="56">
        <v>0</v>
      </c>
      <c r="J416" s="56"/>
      <c r="K416" s="56"/>
      <c r="L416" s="56"/>
      <c r="M416" s="56"/>
      <c r="N416" s="56"/>
      <c r="O416" s="56"/>
      <c r="P416" s="56"/>
      <c r="Q416" s="56"/>
      <c r="R416" s="56"/>
      <c r="S416" s="56"/>
      <c r="T416" s="56"/>
      <c r="U416" s="56"/>
      <c r="V416" s="56">
        <f t="shared" si="6"/>
        <v>0</v>
      </c>
      <c r="W416" s="56" t="s">
        <v>38</v>
      </c>
    </row>
    <row r="417" spans="1:23" x14ac:dyDescent="0.2">
      <c r="A417" s="52" t="s">
        <v>730</v>
      </c>
      <c r="B417" s="53" t="s">
        <v>35</v>
      </c>
      <c r="C417" s="54" t="s">
        <v>443</v>
      </c>
      <c r="D417" s="55">
        <v>8405140402</v>
      </c>
      <c r="E417" s="55" t="s">
        <v>508</v>
      </c>
      <c r="F417" s="56">
        <v>76219500</v>
      </c>
      <c r="G417" s="57">
        <v>0</v>
      </c>
      <c r="H417" s="56">
        <v>22865850</v>
      </c>
      <c r="I417" s="56">
        <v>0</v>
      </c>
      <c r="J417" s="56"/>
      <c r="K417" s="56"/>
      <c r="L417" s="56"/>
      <c r="M417" s="56"/>
      <c r="N417" s="56"/>
      <c r="O417" s="56"/>
      <c r="P417" s="56"/>
      <c r="Q417" s="56"/>
      <c r="R417" s="56"/>
      <c r="S417" s="56"/>
      <c r="T417" s="56"/>
      <c r="U417" s="56"/>
      <c r="V417" s="56">
        <f t="shared" si="6"/>
        <v>0</v>
      </c>
      <c r="W417" s="56" t="s">
        <v>38</v>
      </c>
    </row>
    <row r="418" spans="1:23" x14ac:dyDescent="0.2">
      <c r="A418" s="52" t="s">
        <v>730</v>
      </c>
      <c r="B418" s="53" t="s">
        <v>42</v>
      </c>
      <c r="C418" s="54" t="s">
        <v>445</v>
      </c>
      <c r="D418" s="55">
        <v>7201150401</v>
      </c>
      <c r="E418" s="55" t="s">
        <v>510</v>
      </c>
      <c r="F418" s="56">
        <v>20650000</v>
      </c>
      <c r="G418" s="57">
        <v>0</v>
      </c>
      <c r="H418" s="56">
        <v>6195000</v>
      </c>
      <c r="I418" s="56">
        <v>0</v>
      </c>
      <c r="J418" s="56"/>
      <c r="K418" s="56"/>
      <c r="L418" s="56"/>
      <c r="M418" s="56"/>
      <c r="N418" s="56"/>
      <c r="O418" s="56"/>
      <c r="P418" s="56"/>
      <c r="Q418" s="56"/>
      <c r="R418" s="56"/>
      <c r="S418" s="56"/>
      <c r="T418" s="56"/>
      <c r="U418" s="56"/>
      <c r="V418" s="56">
        <f t="shared" si="6"/>
        <v>0</v>
      </c>
      <c r="W418" s="56" t="s">
        <v>38</v>
      </c>
    </row>
    <row r="419" spans="1:23" x14ac:dyDescent="0.2">
      <c r="A419" s="52" t="s">
        <v>730</v>
      </c>
      <c r="B419" s="53">
        <v>11</v>
      </c>
      <c r="C419" s="54" t="s">
        <v>221</v>
      </c>
      <c r="D419" s="55">
        <v>11301130710</v>
      </c>
      <c r="E419" s="55" t="s">
        <v>511</v>
      </c>
      <c r="F419" s="56">
        <v>106877492</v>
      </c>
      <c r="G419" s="57">
        <v>0</v>
      </c>
      <c r="H419" s="56">
        <v>32063247</v>
      </c>
      <c r="I419" s="56">
        <v>0</v>
      </c>
      <c r="J419" s="56"/>
      <c r="K419" s="56"/>
      <c r="L419" s="56"/>
      <c r="M419" s="56"/>
      <c r="N419" s="56"/>
      <c r="O419" s="56"/>
      <c r="P419" s="56"/>
      <c r="Q419" s="56"/>
      <c r="R419" s="56"/>
      <c r="S419" s="56"/>
      <c r="T419" s="56"/>
      <c r="U419" s="56"/>
      <c r="V419" s="56">
        <f t="shared" si="6"/>
        <v>0</v>
      </c>
      <c r="W419" s="56" t="s">
        <v>38</v>
      </c>
    </row>
    <row r="420" spans="1:23" x14ac:dyDescent="0.2">
      <c r="A420" s="52" t="s">
        <v>730</v>
      </c>
      <c r="B420" s="53" t="s">
        <v>42</v>
      </c>
      <c r="C420" s="54" t="s">
        <v>49</v>
      </c>
      <c r="D420" s="55">
        <v>7102160706</v>
      </c>
      <c r="E420" s="55" t="s">
        <v>512</v>
      </c>
      <c r="F420" s="56">
        <v>18228076</v>
      </c>
      <c r="G420" s="57">
        <v>0</v>
      </c>
      <c r="H420" s="56">
        <v>5468422</v>
      </c>
      <c r="I420" s="56">
        <v>0</v>
      </c>
      <c r="J420" s="56"/>
      <c r="K420" s="56"/>
      <c r="L420" s="56"/>
      <c r="M420" s="56"/>
      <c r="N420" s="56"/>
      <c r="O420" s="56"/>
      <c r="P420" s="56"/>
      <c r="Q420" s="56"/>
      <c r="R420" s="56"/>
      <c r="S420" s="56"/>
      <c r="T420" s="56"/>
      <c r="U420" s="56"/>
      <c r="V420" s="56">
        <f t="shared" si="6"/>
        <v>0</v>
      </c>
      <c r="W420" s="56" t="s">
        <v>38</v>
      </c>
    </row>
    <row r="421" spans="1:23" x14ac:dyDescent="0.2">
      <c r="A421" s="52" t="s">
        <v>730</v>
      </c>
      <c r="B421" s="53" t="s">
        <v>35</v>
      </c>
      <c r="C421" s="54" t="s">
        <v>186</v>
      </c>
      <c r="D421" s="55">
        <v>8205160402</v>
      </c>
      <c r="E421" s="55" t="s">
        <v>514</v>
      </c>
      <c r="F421" s="56">
        <v>47850000</v>
      </c>
      <c r="G421" s="57">
        <v>0</v>
      </c>
      <c r="H421" s="56">
        <v>14355000</v>
      </c>
      <c r="I421" s="56">
        <v>0</v>
      </c>
      <c r="J421" s="56"/>
      <c r="K421" s="56"/>
      <c r="L421" s="56"/>
      <c r="M421" s="56"/>
      <c r="N421" s="56"/>
      <c r="O421" s="56"/>
      <c r="P421" s="56"/>
      <c r="Q421" s="56"/>
      <c r="R421" s="56"/>
      <c r="S421" s="56"/>
      <c r="T421" s="56"/>
      <c r="U421" s="56"/>
      <c r="V421" s="56">
        <f t="shared" si="6"/>
        <v>0</v>
      </c>
      <c r="W421" s="56" t="s">
        <v>38</v>
      </c>
    </row>
    <row r="422" spans="1:23" x14ac:dyDescent="0.2">
      <c r="A422" s="52" t="s">
        <v>730</v>
      </c>
      <c r="B422" s="53">
        <v>10</v>
      </c>
      <c r="C422" s="54" t="s">
        <v>448</v>
      </c>
      <c r="D422" s="55">
        <v>10104150706</v>
      </c>
      <c r="E422" s="55" t="s">
        <v>516</v>
      </c>
      <c r="F422" s="56">
        <v>134439441</v>
      </c>
      <c r="G422" s="57">
        <v>0</v>
      </c>
      <c r="H422" s="56">
        <v>40331832</v>
      </c>
      <c r="I422" s="56">
        <v>0</v>
      </c>
      <c r="J422" s="56"/>
      <c r="K422" s="56"/>
      <c r="L422" s="56"/>
      <c r="M422" s="56"/>
      <c r="N422" s="56"/>
      <c r="O422" s="56"/>
      <c r="P422" s="56"/>
      <c r="Q422" s="56"/>
      <c r="R422" s="56"/>
      <c r="S422" s="56"/>
      <c r="T422" s="56"/>
      <c r="U422" s="56"/>
      <c r="V422" s="56">
        <f t="shared" si="6"/>
        <v>0</v>
      </c>
      <c r="W422" s="56" t="s">
        <v>38</v>
      </c>
    </row>
    <row r="423" spans="1:23" x14ac:dyDescent="0.2">
      <c r="A423" s="52" t="s">
        <v>730</v>
      </c>
      <c r="B423" s="53" t="s">
        <v>80</v>
      </c>
      <c r="C423" s="54" t="s">
        <v>449</v>
      </c>
      <c r="D423" s="55">
        <v>5201161502</v>
      </c>
      <c r="E423" s="55" t="s">
        <v>519</v>
      </c>
      <c r="F423" s="56">
        <v>123300000</v>
      </c>
      <c r="G423" s="57">
        <v>0</v>
      </c>
      <c r="H423" s="56">
        <v>36990000</v>
      </c>
      <c r="I423" s="56">
        <v>0</v>
      </c>
      <c r="J423" s="56"/>
      <c r="K423" s="56"/>
      <c r="L423" s="56"/>
      <c r="M423" s="56"/>
      <c r="N423" s="56"/>
      <c r="O423" s="56"/>
      <c r="P423" s="56"/>
      <c r="Q423" s="56"/>
      <c r="R423" s="56"/>
      <c r="S423" s="56"/>
      <c r="T423" s="56"/>
      <c r="U423" s="56"/>
      <c r="V423" s="56">
        <f t="shared" si="6"/>
        <v>0</v>
      </c>
      <c r="W423" s="56" t="s">
        <v>38</v>
      </c>
    </row>
    <row r="424" spans="1:23" x14ac:dyDescent="0.2">
      <c r="A424" s="52" t="s">
        <v>730</v>
      </c>
      <c r="B424" s="53" t="s">
        <v>35</v>
      </c>
      <c r="C424" s="54" t="s">
        <v>452</v>
      </c>
      <c r="D424" s="55">
        <v>8312160402</v>
      </c>
      <c r="E424" s="55" t="s">
        <v>522</v>
      </c>
      <c r="F424" s="56">
        <v>69300000</v>
      </c>
      <c r="G424" s="57">
        <v>0</v>
      </c>
      <c r="H424" s="56">
        <v>20790000</v>
      </c>
      <c r="I424" s="56">
        <v>0</v>
      </c>
      <c r="J424" s="56"/>
      <c r="K424" s="56"/>
      <c r="L424" s="56"/>
      <c r="M424" s="56"/>
      <c r="N424" s="56"/>
      <c r="O424" s="56"/>
      <c r="P424" s="56"/>
      <c r="Q424" s="56"/>
      <c r="R424" s="56"/>
      <c r="S424" s="56"/>
      <c r="T424" s="56"/>
      <c r="U424" s="56"/>
      <c r="V424" s="56">
        <f t="shared" si="6"/>
        <v>0</v>
      </c>
      <c r="W424" s="56" t="s">
        <v>38</v>
      </c>
    </row>
    <row r="425" spans="1:23" x14ac:dyDescent="0.2">
      <c r="A425" s="52" t="s">
        <v>730</v>
      </c>
      <c r="B425" s="53">
        <v>10</v>
      </c>
      <c r="C425" s="54" t="s">
        <v>453</v>
      </c>
      <c r="D425" s="55">
        <v>10106150404</v>
      </c>
      <c r="E425" s="55" t="s">
        <v>524</v>
      </c>
      <c r="F425" s="56">
        <v>28000000</v>
      </c>
      <c r="G425" s="57">
        <v>0</v>
      </c>
      <c r="H425" s="56">
        <v>8400000</v>
      </c>
      <c r="I425" s="56">
        <v>0</v>
      </c>
      <c r="J425" s="56"/>
      <c r="K425" s="56"/>
      <c r="L425" s="56"/>
      <c r="M425" s="56"/>
      <c r="N425" s="56"/>
      <c r="O425" s="56"/>
      <c r="P425" s="56"/>
      <c r="Q425" s="56"/>
      <c r="R425" s="56"/>
      <c r="S425" s="56"/>
      <c r="T425" s="56"/>
      <c r="U425" s="56"/>
      <c r="V425" s="56">
        <f t="shared" si="6"/>
        <v>0</v>
      </c>
      <c r="W425" s="56" t="s">
        <v>38</v>
      </c>
    </row>
    <row r="426" spans="1:23" x14ac:dyDescent="0.2">
      <c r="A426" s="52" t="s">
        <v>730</v>
      </c>
      <c r="B426" s="53" t="s">
        <v>35</v>
      </c>
      <c r="C426" s="54" t="s">
        <v>454</v>
      </c>
      <c r="D426" s="55">
        <v>8305160402</v>
      </c>
      <c r="E426" s="55" t="s">
        <v>525</v>
      </c>
      <c r="F426" s="56">
        <v>23000000</v>
      </c>
      <c r="G426" s="57">
        <v>0</v>
      </c>
      <c r="H426" s="56">
        <v>6900000</v>
      </c>
      <c r="I426" s="56">
        <v>0</v>
      </c>
      <c r="J426" s="56"/>
      <c r="K426" s="56"/>
      <c r="L426" s="56"/>
      <c r="M426" s="56"/>
      <c r="N426" s="56"/>
      <c r="O426" s="56"/>
      <c r="P426" s="56"/>
      <c r="Q426" s="56"/>
      <c r="R426" s="56"/>
      <c r="S426" s="56"/>
      <c r="T426" s="56"/>
      <c r="U426" s="56"/>
      <c r="V426" s="56">
        <f t="shared" si="6"/>
        <v>0</v>
      </c>
      <c r="W426" s="56" t="s">
        <v>38</v>
      </c>
    </row>
    <row r="427" spans="1:23" x14ac:dyDescent="0.2">
      <c r="A427" s="52" t="s">
        <v>730</v>
      </c>
      <c r="B427" s="53">
        <v>10</v>
      </c>
      <c r="C427" s="54" t="s">
        <v>455</v>
      </c>
      <c r="D427" s="55">
        <v>10305150712</v>
      </c>
      <c r="E427" s="55" t="s">
        <v>527</v>
      </c>
      <c r="F427" s="56">
        <v>117075000</v>
      </c>
      <c r="G427" s="57">
        <v>0</v>
      </c>
      <c r="H427" s="56">
        <v>35122500</v>
      </c>
      <c r="I427" s="56">
        <v>0</v>
      </c>
      <c r="J427" s="56"/>
      <c r="K427" s="56"/>
      <c r="L427" s="56"/>
      <c r="M427" s="56"/>
      <c r="N427" s="56"/>
      <c r="O427" s="56"/>
      <c r="P427" s="56"/>
      <c r="Q427" s="56"/>
      <c r="R427" s="56"/>
      <c r="S427" s="56"/>
      <c r="T427" s="56"/>
      <c r="U427" s="56"/>
      <c r="V427" s="56">
        <f t="shared" si="6"/>
        <v>0</v>
      </c>
      <c r="W427" s="56" t="s">
        <v>38</v>
      </c>
    </row>
    <row r="428" spans="1:23" x14ac:dyDescent="0.2">
      <c r="A428" s="52" t="s">
        <v>730</v>
      </c>
      <c r="B428" s="53" t="s">
        <v>39</v>
      </c>
      <c r="C428" s="54" t="s">
        <v>456</v>
      </c>
      <c r="D428" s="55">
        <v>9113160709</v>
      </c>
      <c r="E428" s="55" t="s">
        <v>528</v>
      </c>
      <c r="F428" s="56">
        <v>222943449</v>
      </c>
      <c r="G428" s="57">
        <v>0</v>
      </c>
      <c r="H428" s="56">
        <v>66883034</v>
      </c>
      <c r="I428" s="56">
        <v>0</v>
      </c>
      <c r="J428" s="56"/>
      <c r="K428" s="56"/>
      <c r="L428" s="56"/>
      <c r="M428" s="56"/>
      <c r="N428" s="56"/>
      <c r="O428" s="56"/>
      <c r="P428" s="56"/>
      <c r="Q428" s="56"/>
      <c r="R428" s="56"/>
      <c r="S428" s="56"/>
      <c r="T428" s="56"/>
      <c r="U428" s="56"/>
      <c r="V428" s="56">
        <f t="shared" si="6"/>
        <v>0</v>
      </c>
      <c r="W428" s="56" t="s">
        <v>38</v>
      </c>
    </row>
    <row r="429" spans="1:23" x14ac:dyDescent="0.2">
      <c r="A429" s="52" t="s">
        <v>730</v>
      </c>
      <c r="B429" s="53">
        <v>10</v>
      </c>
      <c r="C429" s="54" t="s">
        <v>436</v>
      </c>
      <c r="D429" s="55">
        <v>10108161004</v>
      </c>
      <c r="E429" s="55" t="s">
        <v>530</v>
      </c>
      <c r="F429" s="56">
        <v>37333332</v>
      </c>
      <c r="G429" s="57">
        <v>0</v>
      </c>
      <c r="H429" s="56">
        <v>11199999</v>
      </c>
      <c r="I429" s="56">
        <v>0</v>
      </c>
      <c r="J429" s="56"/>
      <c r="K429" s="56"/>
      <c r="L429" s="56"/>
      <c r="M429" s="56"/>
      <c r="N429" s="56"/>
      <c r="O429" s="56"/>
      <c r="P429" s="56"/>
      <c r="Q429" s="56"/>
      <c r="R429" s="56"/>
      <c r="S429" s="56"/>
      <c r="T429" s="56"/>
      <c r="U429" s="56"/>
      <c r="V429" s="56">
        <f t="shared" si="6"/>
        <v>0</v>
      </c>
      <c r="W429" s="56" t="s">
        <v>38</v>
      </c>
    </row>
    <row r="430" spans="1:23" x14ac:dyDescent="0.2">
      <c r="A430" s="52" t="s">
        <v>730</v>
      </c>
      <c r="B430" s="53">
        <v>11</v>
      </c>
      <c r="C430" s="54" t="s">
        <v>458</v>
      </c>
      <c r="D430" s="55">
        <v>11302140705</v>
      </c>
      <c r="E430" s="55" t="s">
        <v>531</v>
      </c>
      <c r="F430" s="56">
        <v>189619682</v>
      </c>
      <c r="G430" s="57">
        <v>0</v>
      </c>
      <c r="H430" s="56">
        <v>56885904</v>
      </c>
      <c r="I430" s="56">
        <v>0</v>
      </c>
      <c r="J430" s="56"/>
      <c r="K430" s="56"/>
      <c r="L430" s="56"/>
      <c r="M430" s="56"/>
      <c r="N430" s="56"/>
      <c r="O430" s="56"/>
      <c r="P430" s="56"/>
      <c r="Q430" s="56"/>
      <c r="R430" s="56"/>
      <c r="S430" s="56"/>
      <c r="T430" s="56"/>
      <c r="U430" s="56"/>
      <c r="V430" s="56">
        <f t="shared" si="6"/>
        <v>0</v>
      </c>
      <c r="W430" s="56" t="s">
        <v>38</v>
      </c>
    </row>
    <row r="431" spans="1:23" x14ac:dyDescent="0.2">
      <c r="A431" s="52" t="s">
        <v>730</v>
      </c>
      <c r="B431" s="53" t="s">
        <v>115</v>
      </c>
      <c r="C431" s="54" t="s">
        <v>463</v>
      </c>
      <c r="D431" s="55">
        <v>3103160702</v>
      </c>
      <c r="E431" s="55" t="s">
        <v>537</v>
      </c>
      <c r="F431" s="56">
        <v>71880560</v>
      </c>
      <c r="G431" s="57">
        <v>0</v>
      </c>
      <c r="H431" s="56">
        <v>21564168</v>
      </c>
      <c r="I431" s="56">
        <v>0</v>
      </c>
      <c r="J431" s="56"/>
      <c r="K431" s="56"/>
      <c r="L431" s="56"/>
      <c r="M431" s="56"/>
      <c r="N431" s="56"/>
      <c r="O431" s="56"/>
      <c r="P431" s="56"/>
      <c r="Q431" s="56"/>
      <c r="R431" s="56"/>
      <c r="S431" s="56"/>
      <c r="T431" s="56"/>
      <c r="U431" s="56"/>
      <c r="V431" s="56">
        <f t="shared" si="6"/>
        <v>0</v>
      </c>
      <c r="W431" s="56" t="s">
        <v>38</v>
      </c>
    </row>
    <row r="432" spans="1:23" x14ac:dyDescent="0.2">
      <c r="A432" s="52" t="s">
        <v>730</v>
      </c>
      <c r="B432" s="53" t="s">
        <v>39</v>
      </c>
      <c r="C432" s="54" t="s">
        <v>464</v>
      </c>
      <c r="D432" s="55">
        <v>9119150719</v>
      </c>
      <c r="E432" s="55" t="s">
        <v>538</v>
      </c>
      <c r="F432" s="56">
        <v>206677234</v>
      </c>
      <c r="G432" s="57">
        <v>0</v>
      </c>
      <c r="H432" s="56">
        <v>62003170</v>
      </c>
      <c r="I432" s="56">
        <v>0</v>
      </c>
      <c r="J432" s="56"/>
      <c r="K432" s="56"/>
      <c r="L432" s="56"/>
      <c r="M432" s="56"/>
      <c r="N432" s="56"/>
      <c r="O432" s="56"/>
      <c r="P432" s="56"/>
      <c r="Q432" s="56"/>
      <c r="R432" s="56"/>
      <c r="S432" s="56"/>
      <c r="T432" s="56"/>
      <c r="U432" s="56"/>
      <c r="V432" s="56">
        <f t="shared" si="6"/>
        <v>0</v>
      </c>
      <c r="W432" s="56" t="s">
        <v>38</v>
      </c>
    </row>
    <row r="433" spans="1:23" x14ac:dyDescent="0.2">
      <c r="A433" s="52" t="s">
        <v>730</v>
      </c>
      <c r="B433" s="53">
        <v>10</v>
      </c>
      <c r="C433" s="54" t="s">
        <v>467</v>
      </c>
      <c r="D433" s="55">
        <v>10208160709</v>
      </c>
      <c r="E433" s="55" t="s">
        <v>545</v>
      </c>
      <c r="F433" s="56">
        <v>72798119</v>
      </c>
      <c r="G433" s="57">
        <v>0</v>
      </c>
      <c r="H433" s="56">
        <v>21839435</v>
      </c>
      <c r="I433" s="56">
        <v>0</v>
      </c>
      <c r="J433" s="56"/>
      <c r="K433" s="56"/>
      <c r="L433" s="56"/>
      <c r="M433" s="56"/>
      <c r="N433" s="56"/>
      <c r="O433" s="56"/>
      <c r="P433" s="56"/>
      <c r="Q433" s="56"/>
      <c r="R433" s="56"/>
      <c r="S433" s="56"/>
      <c r="T433" s="56"/>
      <c r="U433" s="56"/>
      <c r="V433" s="56">
        <f t="shared" si="6"/>
        <v>0</v>
      </c>
      <c r="W433" s="56" t="s">
        <v>38</v>
      </c>
    </row>
    <row r="434" spans="1:23" x14ac:dyDescent="0.2">
      <c r="A434" s="52" t="s">
        <v>730</v>
      </c>
      <c r="B434" s="53">
        <v>10</v>
      </c>
      <c r="C434" s="54" t="s">
        <v>467</v>
      </c>
      <c r="D434" s="55">
        <v>10208160710</v>
      </c>
      <c r="E434" s="55" t="s">
        <v>546</v>
      </c>
      <c r="F434" s="56">
        <v>48124957</v>
      </c>
      <c r="G434" s="57">
        <v>0</v>
      </c>
      <c r="H434" s="56">
        <v>14437487</v>
      </c>
      <c r="I434" s="56">
        <v>0</v>
      </c>
      <c r="J434" s="56"/>
      <c r="K434" s="56"/>
      <c r="L434" s="56"/>
      <c r="M434" s="56"/>
      <c r="N434" s="56"/>
      <c r="O434" s="56"/>
      <c r="P434" s="56"/>
      <c r="Q434" s="56"/>
      <c r="R434" s="56"/>
      <c r="S434" s="56"/>
      <c r="T434" s="56"/>
      <c r="U434" s="56"/>
      <c r="V434" s="56">
        <f t="shared" si="6"/>
        <v>0</v>
      </c>
      <c r="W434" s="56" t="s">
        <v>38</v>
      </c>
    </row>
    <row r="435" spans="1:23" x14ac:dyDescent="0.2">
      <c r="A435" s="52" t="s">
        <v>730</v>
      </c>
      <c r="B435" s="53">
        <v>10</v>
      </c>
      <c r="C435" s="54" t="s">
        <v>467</v>
      </c>
      <c r="D435" s="55">
        <v>10208160711</v>
      </c>
      <c r="E435" s="55" t="s">
        <v>547</v>
      </c>
      <c r="F435" s="56">
        <v>48124957</v>
      </c>
      <c r="G435" s="57">
        <v>0</v>
      </c>
      <c r="H435" s="56">
        <v>14437487</v>
      </c>
      <c r="I435" s="56">
        <v>0</v>
      </c>
      <c r="J435" s="56"/>
      <c r="K435" s="56"/>
      <c r="L435" s="56"/>
      <c r="M435" s="56"/>
      <c r="N435" s="56"/>
      <c r="O435" s="56"/>
      <c r="P435" s="56"/>
      <c r="Q435" s="56"/>
      <c r="R435" s="56"/>
      <c r="S435" s="56"/>
      <c r="T435" s="56"/>
      <c r="U435" s="56"/>
      <c r="V435" s="56">
        <f t="shared" si="6"/>
        <v>0</v>
      </c>
      <c r="W435" s="56" t="s">
        <v>38</v>
      </c>
    </row>
    <row r="436" spans="1:23" x14ac:dyDescent="0.2">
      <c r="A436" s="52" t="s">
        <v>730</v>
      </c>
      <c r="B436" s="53">
        <v>10</v>
      </c>
      <c r="C436" s="54" t="s">
        <v>448</v>
      </c>
      <c r="D436" s="55">
        <v>10104150705</v>
      </c>
      <c r="E436" s="55" t="s">
        <v>553</v>
      </c>
      <c r="F436" s="56">
        <v>134439441</v>
      </c>
      <c r="G436" s="57">
        <v>0</v>
      </c>
      <c r="H436" s="56">
        <v>40331832</v>
      </c>
      <c r="I436" s="56">
        <v>0</v>
      </c>
      <c r="J436" s="56"/>
      <c r="K436" s="56"/>
      <c r="L436" s="56"/>
      <c r="M436" s="56"/>
      <c r="N436" s="56"/>
      <c r="O436" s="56"/>
      <c r="P436" s="56"/>
      <c r="Q436" s="56"/>
      <c r="R436" s="56"/>
      <c r="S436" s="56"/>
      <c r="T436" s="56"/>
      <c r="U436" s="56"/>
      <c r="V436" s="56">
        <f t="shared" si="6"/>
        <v>0</v>
      </c>
      <c r="W436" s="56" t="s">
        <v>38</v>
      </c>
    </row>
    <row r="437" spans="1:23" x14ac:dyDescent="0.2">
      <c r="A437" s="52" t="s">
        <v>730</v>
      </c>
      <c r="B437" s="53" t="s">
        <v>35</v>
      </c>
      <c r="C437" s="54" t="s">
        <v>170</v>
      </c>
      <c r="D437" s="55">
        <v>8202160709</v>
      </c>
      <c r="E437" s="55" t="s">
        <v>559</v>
      </c>
      <c r="F437" s="56">
        <v>183948014</v>
      </c>
      <c r="G437" s="57">
        <v>0</v>
      </c>
      <c r="H437" s="56">
        <v>55184404</v>
      </c>
      <c r="I437" s="56">
        <v>0</v>
      </c>
      <c r="J437" s="56"/>
      <c r="K437" s="56"/>
      <c r="L437" s="56"/>
      <c r="M437" s="56"/>
      <c r="N437" s="56"/>
      <c r="O437" s="56"/>
      <c r="P437" s="56"/>
      <c r="Q437" s="56"/>
      <c r="R437" s="56"/>
      <c r="S437" s="56"/>
      <c r="T437" s="56"/>
      <c r="U437" s="56"/>
      <c r="V437" s="56">
        <f t="shared" si="6"/>
        <v>0</v>
      </c>
      <c r="W437" s="56" t="s">
        <v>38</v>
      </c>
    </row>
    <row r="438" spans="1:23" x14ac:dyDescent="0.2">
      <c r="A438" s="52" t="s">
        <v>730</v>
      </c>
      <c r="B438" s="53" t="s">
        <v>35</v>
      </c>
      <c r="C438" s="54" t="s">
        <v>286</v>
      </c>
      <c r="D438" s="55">
        <v>8905161003</v>
      </c>
      <c r="E438" s="55" t="s">
        <v>561</v>
      </c>
      <c r="F438" s="56">
        <v>45600000</v>
      </c>
      <c r="G438" s="57">
        <v>0</v>
      </c>
      <c r="H438" s="56">
        <v>13680000</v>
      </c>
      <c r="I438" s="56">
        <v>0</v>
      </c>
      <c r="J438" s="56"/>
      <c r="K438" s="56"/>
      <c r="L438" s="56"/>
      <c r="M438" s="56"/>
      <c r="N438" s="56"/>
      <c r="O438" s="56"/>
      <c r="P438" s="56"/>
      <c r="Q438" s="56"/>
      <c r="R438" s="56"/>
      <c r="S438" s="56"/>
      <c r="T438" s="56"/>
      <c r="U438" s="56"/>
      <c r="V438" s="56">
        <f t="shared" si="6"/>
        <v>0</v>
      </c>
      <c r="W438" s="56" t="s">
        <v>38</v>
      </c>
    </row>
    <row r="439" spans="1:23" x14ac:dyDescent="0.2">
      <c r="A439" s="52" t="s">
        <v>730</v>
      </c>
      <c r="B439" s="53">
        <v>14</v>
      </c>
      <c r="C439" s="54" t="s">
        <v>122</v>
      </c>
      <c r="D439" s="55">
        <v>14103150704</v>
      </c>
      <c r="E439" s="55" t="s">
        <v>562</v>
      </c>
      <c r="F439" s="56">
        <v>119474762</v>
      </c>
      <c r="G439" s="57">
        <v>0</v>
      </c>
      <c r="H439" s="56">
        <v>35842428</v>
      </c>
      <c r="I439" s="56">
        <v>0</v>
      </c>
      <c r="J439" s="56"/>
      <c r="K439" s="56"/>
      <c r="L439" s="56"/>
      <c r="M439" s="56"/>
      <c r="N439" s="56"/>
      <c r="O439" s="56"/>
      <c r="P439" s="56"/>
      <c r="Q439" s="56"/>
      <c r="R439" s="56"/>
      <c r="S439" s="56"/>
      <c r="T439" s="56"/>
      <c r="U439" s="56"/>
      <c r="V439" s="56">
        <f t="shared" si="6"/>
        <v>0</v>
      </c>
      <c r="W439" s="56" t="s">
        <v>38</v>
      </c>
    </row>
    <row r="440" spans="1:23" x14ac:dyDescent="0.2">
      <c r="A440" s="52" t="s">
        <v>730</v>
      </c>
      <c r="B440" s="53" t="s">
        <v>35</v>
      </c>
      <c r="C440" s="54" t="s">
        <v>465</v>
      </c>
      <c r="D440" s="55">
        <v>8412150702</v>
      </c>
      <c r="E440" s="55" t="s">
        <v>565</v>
      </c>
      <c r="F440" s="56">
        <v>196976639</v>
      </c>
      <c r="G440" s="57">
        <v>0</v>
      </c>
      <c r="H440" s="56">
        <v>59092991</v>
      </c>
      <c r="I440" s="56">
        <v>0</v>
      </c>
      <c r="J440" s="56"/>
      <c r="K440" s="56"/>
      <c r="L440" s="56"/>
      <c r="M440" s="56"/>
      <c r="N440" s="56"/>
      <c r="O440" s="56"/>
      <c r="P440" s="56"/>
      <c r="Q440" s="56"/>
      <c r="R440" s="56"/>
      <c r="S440" s="56"/>
      <c r="T440" s="56"/>
      <c r="U440" s="56"/>
      <c r="V440" s="56">
        <f t="shared" si="6"/>
        <v>0</v>
      </c>
      <c r="W440" s="56" t="s">
        <v>38</v>
      </c>
    </row>
    <row r="441" spans="1:23" x14ac:dyDescent="0.2">
      <c r="A441" s="52" t="s">
        <v>730</v>
      </c>
      <c r="B441" s="53" t="s">
        <v>39</v>
      </c>
      <c r="C441" s="54" t="s">
        <v>263</v>
      </c>
      <c r="D441" s="55">
        <v>9202140719</v>
      </c>
      <c r="E441" s="55" t="s">
        <v>567</v>
      </c>
      <c r="F441" s="56">
        <v>195229801</v>
      </c>
      <c r="G441" s="57">
        <v>0</v>
      </c>
      <c r="H441" s="56">
        <v>58568940</v>
      </c>
      <c r="I441" s="56">
        <v>0</v>
      </c>
      <c r="J441" s="56"/>
      <c r="K441" s="56"/>
      <c r="L441" s="56"/>
      <c r="M441" s="56"/>
      <c r="N441" s="56"/>
      <c r="O441" s="56"/>
      <c r="P441" s="56"/>
      <c r="Q441" s="56"/>
      <c r="R441" s="56"/>
      <c r="S441" s="56"/>
      <c r="T441" s="56"/>
      <c r="U441" s="56"/>
      <c r="V441" s="56">
        <f t="shared" si="6"/>
        <v>0</v>
      </c>
      <c r="W441" s="56" t="s">
        <v>38</v>
      </c>
    </row>
    <row r="442" spans="1:23" x14ac:dyDescent="0.2">
      <c r="A442" s="52" t="s">
        <v>730</v>
      </c>
      <c r="B442" s="53">
        <v>14</v>
      </c>
      <c r="C442" s="54" t="s">
        <v>178</v>
      </c>
      <c r="D442" s="55">
        <v>14106160711</v>
      </c>
      <c r="E442" s="55" t="s">
        <v>574</v>
      </c>
      <c r="F442" s="56">
        <v>191229026</v>
      </c>
      <c r="G442" s="57">
        <v>0</v>
      </c>
      <c r="H442" s="56">
        <v>57368707</v>
      </c>
      <c r="I442" s="56">
        <v>0</v>
      </c>
      <c r="J442" s="56"/>
      <c r="K442" s="56"/>
      <c r="L442" s="56"/>
      <c r="M442" s="56"/>
      <c r="N442" s="56"/>
      <c r="O442" s="56"/>
      <c r="P442" s="56"/>
      <c r="Q442" s="56"/>
      <c r="R442" s="56"/>
      <c r="S442" s="56"/>
      <c r="T442" s="56"/>
      <c r="U442" s="56"/>
      <c r="V442" s="56">
        <f t="shared" si="6"/>
        <v>0</v>
      </c>
      <c r="W442" s="56" t="s">
        <v>38</v>
      </c>
    </row>
    <row r="443" spans="1:23" x14ac:dyDescent="0.2">
      <c r="A443" s="52" t="s">
        <v>730</v>
      </c>
      <c r="B443" s="53" t="s">
        <v>39</v>
      </c>
      <c r="C443" s="54" t="s">
        <v>213</v>
      </c>
      <c r="D443" s="55">
        <v>9204140720</v>
      </c>
      <c r="E443" s="55" t="s">
        <v>580</v>
      </c>
      <c r="F443" s="56">
        <v>113714280</v>
      </c>
      <c r="G443" s="57">
        <v>0</v>
      </c>
      <c r="H443" s="56">
        <v>34114284</v>
      </c>
      <c r="I443" s="56">
        <v>0</v>
      </c>
      <c r="J443" s="56"/>
      <c r="K443" s="56"/>
      <c r="L443" s="56"/>
      <c r="M443" s="56"/>
      <c r="N443" s="56"/>
      <c r="O443" s="56"/>
      <c r="P443" s="56"/>
      <c r="Q443" s="56"/>
      <c r="R443" s="56"/>
      <c r="S443" s="56"/>
      <c r="T443" s="56"/>
      <c r="U443" s="56"/>
      <c r="V443" s="56">
        <f t="shared" si="6"/>
        <v>0</v>
      </c>
      <c r="W443" s="56" t="s">
        <v>38</v>
      </c>
    </row>
    <row r="444" spans="1:23" x14ac:dyDescent="0.2">
      <c r="A444" s="52" t="s">
        <v>730</v>
      </c>
      <c r="B444" s="53" t="s">
        <v>35</v>
      </c>
      <c r="C444" s="54" t="s">
        <v>162</v>
      </c>
      <c r="D444" s="55">
        <v>8104160703</v>
      </c>
      <c r="E444" s="55" t="s">
        <v>581</v>
      </c>
      <c r="F444" s="56">
        <v>107857505</v>
      </c>
      <c r="G444" s="57">
        <v>0</v>
      </c>
      <c r="H444" s="56">
        <v>32357251</v>
      </c>
      <c r="I444" s="56">
        <v>0</v>
      </c>
      <c r="J444" s="56"/>
      <c r="K444" s="56"/>
      <c r="L444" s="56"/>
      <c r="M444" s="56"/>
      <c r="N444" s="56"/>
      <c r="O444" s="56"/>
      <c r="P444" s="56"/>
      <c r="Q444" s="56"/>
      <c r="R444" s="56"/>
      <c r="S444" s="56"/>
      <c r="T444" s="56"/>
      <c r="U444" s="56"/>
      <c r="V444" s="56">
        <f t="shared" si="6"/>
        <v>0</v>
      </c>
      <c r="W444" s="56" t="s">
        <v>38</v>
      </c>
    </row>
    <row r="445" spans="1:23" x14ac:dyDescent="0.2">
      <c r="A445" s="52" t="s">
        <v>730</v>
      </c>
      <c r="B445" s="53" t="s">
        <v>35</v>
      </c>
      <c r="C445" s="54" t="s">
        <v>478</v>
      </c>
      <c r="D445" s="55">
        <v>8105160404</v>
      </c>
      <c r="E445" s="55" t="s">
        <v>582</v>
      </c>
      <c r="F445" s="56">
        <v>53000000</v>
      </c>
      <c r="G445" s="57">
        <v>0</v>
      </c>
      <c r="H445" s="56">
        <v>15900000</v>
      </c>
      <c r="I445" s="56">
        <v>0</v>
      </c>
      <c r="J445" s="56"/>
      <c r="K445" s="56"/>
      <c r="L445" s="56"/>
      <c r="M445" s="56"/>
      <c r="N445" s="56"/>
      <c r="O445" s="56"/>
      <c r="P445" s="56"/>
      <c r="Q445" s="56"/>
      <c r="R445" s="56"/>
      <c r="S445" s="56"/>
      <c r="T445" s="56"/>
      <c r="U445" s="56"/>
      <c r="V445" s="56">
        <f t="shared" si="6"/>
        <v>0</v>
      </c>
      <c r="W445" s="56" t="s">
        <v>38</v>
      </c>
    </row>
    <row r="446" spans="1:23" x14ac:dyDescent="0.2">
      <c r="A446" s="52" t="s">
        <v>730</v>
      </c>
      <c r="B446" s="53">
        <v>10</v>
      </c>
      <c r="C446" s="54" t="s">
        <v>479</v>
      </c>
      <c r="D446" s="55">
        <v>10206130702</v>
      </c>
      <c r="E446" s="55" t="s">
        <v>583</v>
      </c>
      <c r="F446" s="56">
        <v>88804630</v>
      </c>
      <c r="G446" s="57">
        <v>0</v>
      </c>
      <c r="H446" s="56">
        <v>44402315</v>
      </c>
      <c r="I446" s="56">
        <v>0</v>
      </c>
      <c r="J446" s="56"/>
      <c r="K446" s="56"/>
      <c r="L446" s="56"/>
      <c r="M446" s="56"/>
      <c r="N446" s="56"/>
      <c r="O446" s="56"/>
      <c r="P446" s="56"/>
      <c r="Q446" s="56"/>
      <c r="R446" s="56"/>
      <c r="S446" s="56"/>
      <c r="T446" s="56"/>
      <c r="U446" s="56"/>
      <c r="V446" s="56">
        <f t="shared" si="6"/>
        <v>0</v>
      </c>
      <c r="W446" s="56" t="s">
        <v>38</v>
      </c>
    </row>
    <row r="447" spans="1:23" x14ac:dyDescent="0.2">
      <c r="A447" s="52" t="s">
        <v>730</v>
      </c>
      <c r="B447" s="53">
        <v>12</v>
      </c>
      <c r="C447" s="54" t="s">
        <v>483</v>
      </c>
      <c r="D447" s="55">
        <v>12104170701</v>
      </c>
      <c r="E447" s="55" t="s">
        <v>590</v>
      </c>
      <c r="F447" s="56">
        <v>231000000</v>
      </c>
      <c r="G447" s="57">
        <v>0</v>
      </c>
      <c r="H447" s="56">
        <v>69300000</v>
      </c>
      <c r="I447" s="56">
        <v>0</v>
      </c>
      <c r="J447" s="56"/>
      <c r="K447" s="56"/>
      <c r="L447" s="56"/>
      <c r="M447" s="56"/>
      <c r="N447" s="56"/>
      <c r="O447" s="56"/>
      <c r="P447" s="56"/>
      <c r="Q447" s="56"/>
      <c r="R447" s="56"/>
      <c r="S447" s="56"/>
      <c r="T447" s="56"/>
      <c r="U447" s="56"/>
      <c r="V447" s="56">
        <f t="shared" si="6"/>
        <v>0</v>
      </c>
      <c r="W447" s="56" t="s">
        <v>38</v>
      </c>
    </row>
    <row r="448" spans="1:23" x14ac:dyDescent="0.2">
      <c r="A448" s="52" t="s">
        <v>730</v>
      </c>
      <c r="B448" s="53" t="s">
        <v>35</v>
      </c>
      <c r="C448" s="54" t="s">
        <v>484</v>
      </c>
      <c r="D448" s="55">
        <v>8409150705</v>
      </c>
      <c r="E448" s="55" t="s">
        <v>591</v>
      </c>
      <c r="F448" s="56">
        <v>97467830</v>
      </c>
      <c r="G448" s="57">
        <v>0</v>
      </c>
      <c r="H448" s="56">
        <v>29240349</v>
      </c>
      <c r="I448" s="56">
        <v>0</v>
      </c>
      <c r="J448" s="56"/>
      <c r="K448" s="56"/>
      <c r="L448" s="56"/>
      <c r="M448" s="56"/>
      <c r="N448" s="56"/>
      <c r="O448" s="56"/>
      <c r="P448" s="56"/>
      <c r="Q448" s="56"/>
      <c r="R448" s="56"/>
      <c r="S448" s="56"/>
      <c r="T448" s="56"/>
      <c r="U448" s="56"/>
      <c r="V448" s="56">
        <f t="shared" si="6"/>
        <v>0</v>
      </c>
      <c r="W448" s="56" t="s">
        <v>38</v>
      </c>
    </row>
    <row r="449" spans="1:23" x14ac:dyDescent="0.2">
      <c r="A449" s="52" t="s">
        <v>730</v>
      </c>
      <c r="B449" s="53" t="s">
        <v>42</v>
      </c>
      <c r="C449" s="54" t="s">
        <v>45</v>
      </c>
      <c r="D449" s="55">
        <v>7109161004</v>
      </c>
      <c r="E449" s="55" t="s">
        <v>592</v>
      </c>
      <c r="F449" s="56">
        <v>60000000</v>
      </c>
      <c r="G449" s="57">
        <v>0</v>
      </c>
      <c r="H449" s="56">
        <v>18000000</v>
      </c>
      <c r="I449" s="56">
        <v>0</v>
      </c>
      <c r="J449" s="56"/>
      <c r="K449" s="56"/>
      <c r="L449" s="56"/>
      <c r="M449" s="56"/>
      <c r="N449" s="56"/>
      <c r="O449" s="56"/>
      <c r="P449" s="56"/>
      <c r="Q449" s="56"/>
      <c r="R449" s="56"/>
      <c r="S449" s="56"/>
      <c r="T449" s="56"/>
      <c r="U449" s="56"/>
      <c r="V449" s="56">
        <f t="shared" si="6"/>
        <v>0</v>
      </c>
      <c r="W449" s="56" t="s">
        <v>38</v>
      </c>
    </row>
    <row r="450" spans="1:23" x14ac:dyDescent="0.2">
      <c r="A450" s="52" t="s">
        <v>730</v>
      </c>
      <c r="B450" s="53" t="s">
        <v>39</v>
      </c>
      <c r="C450" s="54" t="s">
        <v>98</v>
      </c>
      <c r="D450" s="55">
        <v>9116160702</v>
      </c>
      <c r="E450" s="55" t="s">
        <v>594</v>
      </c>
      <c r="F450" s="56">
        <v>111394449</v>
      </c>
      <c r="G450" s="57">
        <v>0</v>
      </c>
      <c r="H450" s="56">
        <v>55697224</v>
      </c>
      <c r="I450" s="56">
        <v>0</v>
      </c>
      <c r="J450" s="56"/>
      <c r="K450" s="56"/>
      <c r="L450" s="56"/>
      <c r="M450" s="56"/>
      <c r="N450" s="56"/>
      <c r="O450" s="56"/>
      <c r="P450" s="56"/>
      <c r="Q450" s="56"/>
      <c r="R450" s="56"/>
      <c r="S450" s="56"/>
      <c r="T450" s="56"/>
      <c r="U450" s="56"/>
      <c r="V450" s="56">
        <f t="shared" si="6"/>
        <v>0</v>
      </c>
      <c r="W450" s="56" t="s">
        <v>38</v>
      </c>
    </row>
    <row r="451" spans="1:23" x14ac:dyDescent="0.2">
      <c r="A451" s="52" t="s">
        <v>730</v>
      </c>
      <c r="B451" s="53">
        <v>13</v>
      </c>
      <c r="C451" s="54" t="s">
        <v>485</v>
      </c>
      <c r="D451" s="55">
        <v>13202130406</v>
      </c>
      <c r="E451" s="55" t="s">
        <v>595</v>
      </c>
      <c r="F451" s="56">
        <v>28165000</v>
      </c>
      <c r="G451" s="57">
        <v>0</v>
      </c>
      <c r="H451" s="56">
        <v>8449500</v>
      </c>
      <c r="I451" s="56">
        <v>0</v>
      </c>
      <c r="J451" s="56"/>
      <c r="K451" s="56"/>
      <c r="L451" s="56"/>
      <c r="M451" s="56"/>
      <c r="N451" s="56"/>
      <c r="O451" s="56"/>
      <c r="P451" s="56"/>
      <c r="Q451" s="56"/>
      <c r="R451" s="56"/>
      <c r="S451" s="56"/>
      <c r="T451" s="56"/>
      <c r="U451" s="56"/>
      <c r="V451" s="56">
        <f t="shared" si="6"/>
        <v>0</v>
      </c>
      <c r="W451" s="56" t="s">
        <v>38</v>
      </c>
    </row>
    <row r="452" spans="1:23" x14ac:dyDescent="0.2">
      <c r="A452" s="52" t="s">
        <v>730</v>
      </c>
      <c r="B452" s="53" t="s">
        <v>35</v>
      </c>
      <c r="C452" s="54" t="s">
        <v>486</v>
      </c>
      <c r="D452" s="55">
        <v>8111160711</v>
      </c>
      <c r="E452" s="55" t="s">
        <v>596</v>
      </c>
      <c r="F452" s="56">
        <v>224736360</v>
      </c>
      <c r="G452" s="57">
        <v>0</v>
      </c>
      <c r="H452" s="56">
        <v>67420908</v>
      </c>
      <c r="I452" s="56">
        <v>0</v>
      </c>
      <c r="J452" s="56"/>
      <c r="K452" s="56"/>
      <c r="L452" s="56"/>
      <c r="M452" s="56"/>
      <c r="N452" s="56"/>
      <c r="O452" s="56"/>
      <c r="P452" s="56"/>
      <c r="Q452" s="56"/>
      <c r="R452" s="56"/>
      <c r="S452" s="56"/>
      <c r="T452" s="56"/>
      <c r="U452" s="56"/>
      <c r="V452" s="56">
        <f t="shared" si="6"/>
        <v>0</v>
      </c>
      <c r="W452" s="56" t="s">
        <v>38</v>
      </c>
    </row>
    <row r="453" spans="1:23" x14ac:dyDescent="0.2">
      <c r="A453" s="52" t="s">
        <v>730</v>
      </c>
      <c r="B453" s="53" t="s">
        <v>57</v>
      </c>
      <c r="C453" s="54" t="s">
        <v>232</v>
      </c>
      <c r="D453" s="55">
        <v>6206161004</v>
      </c>
      <c r="E453" s="55" t="s">
        <v>597</v>
      </c>
      <c r="F453" s="56">
        <v>21384000</v>
      </c>
      <c r="G453" s="57">
        <v>0</v>
      </c>
      <c r="H453" s="56">
        <v>6415200</v>
      </c>
      <c r="I453" s="56">
        <v>0</v>
      </c>
      <c r="J453" s="56"/>
      <c r="K453" s="56"/>
      <c r="L453" s="56"/>
      <c r="M453" s="56"/>
      <c r="N453" s="56"/>
      <c r="O453" s="56"/>
      <c r="P453" s="56"/>
      <c r="Q453" s="56"/>
      <c r="R453" s="56"/>
      <c r="S453" s="56"/>
      <c r="T453" s="56"/>
      <c r="U453" s="56"/>
      <c r="V453" s="56">
        <f t="shared" si="6"/>
        <v>0</v>
      </c>
      <c r="W453" s="56" t="s">
        <v>38</v>
      </c>
    </row>
    <row r="454" spans="1:23" x14ac:dyDescent="0.2">
      <c r="A454" s="52" t="s">
        <v>730</v>
      </c>
      <c r="B454" s="53">
        <v>13</v>
      </c>
      <c r="C454" s="54" t="s">
        <v>487</v>
      </c>
      <c r="D454" s="55">
        <v>13121160703</v>
      </c>
      <c r="E454" s="55" t="s">
        <v>598</v>
      </c>
      <c r="F454" s="56">
        <v>187213254</v>
      </c>
      <c r="G454" s="57">
        <v>0</v>
      </c>
      <c r="H454" s="56">
        <v>56163976</v>
      </c>
      <c r="I454" s="56">
        <v>0</v>
      </c>
      <c r="J454" s="56"/>
      <c r="K454" s="56"/>
      <c r="L454" s="56"/>
      <c r="M454" s="56"/>
      <c r="N454" s="56"/>
      <c r="O454" s="56"/>
      <c r="P454" s="56"/>
      <c r="Q454" s="56"/>
      <c r="R454" s="56"/>
      <c r="S454" s="56"/>
      <c r="T454" s="56"/>
      <c r="U454" s="56"/>
      <c r="V454" s="56">
        <f t="shared" si="6"/>
        <v>0</v>
      </c>
      <c r="W454" s="56" t="s">
        <v>38</v>
      </c>
    </row>
    <row r="455" spans="1:23" x14ac:dyDescent="0.2">
      <c r="A455" s="52" t="s">
        <v>730</v>
      </c>
      <c r="B455" s="53" t="s">
        <v>115</v>
      </c>
      <c r="C455" s="54" t="s">
        <v>489</v>
      </c>
      <c r="D455" s="55">
        <v>3303161002</v>
      </c>
      <c r="E455" s="55" t="s">
        <v>600</v>
      </c>
      <c r="F455" s="56">
        <v>67320000</v>
      </c>
      <c r="G455" s="57">
        <v>0</v>
      </c>
      <c r="H455" s="56">
        <v>20196000</v>
      </c>
      <c r="I455" s="56">
        <v>0</v>
      </c>
      <c r="J455" s="56"/>
      <c r="K455" s="56"/>
      <c r="L455" s="56"/>
      <c r="M455" s="56"/>
      <c r="N455" s="56"/>
      <c r="O455" s="56"/>
      <c r="P455" s="56"/>
      <c r="Q455" s="56"/>
      <c r="R455" s="56"/>
      <c r="S455" s="56"/>
      <c r="T455" s="56"/>
      <c r="U455" s="56"/>
      <c r="V455" s="56">
        <f t="shared" si="6"/>
        <v>0</v>
      </c>
      <c r="W455" s="56" t="s">
        <v>38</v>
      </c>
    </row>
    <row r="456" spans="1:23" x14ac:dyDescent="0.2">
      <c r="A456" s="52" t="s">
        <v>730</v>
      </c>
      <c r="B456" s="53" t="s">
        <v>72</v>
      </c>
      <c r="C456" s="54" t="s">
        <v>472</v>
      </c>
      <c r="D456" s="55">
        <v>4101160705</v>
      </c>
      <c r="E456" s="55" t="s">
        <v>601</v>
      </c>
      <c r="F456" s="56">
        <v>70072362</v>
      </c>
      <c r="G456" s="57">
        <v>0</v>
      </c>
      <c r="H456" s="56">
        <v>35036181</v>
      </c>
      <c r="I456" s="56">
        <v>0</v>
      </c>
      <c r="J456" s="56"/>
      <c r="K456" s="56"/>
      <c r="L456" s="56"/>
      <c r="M456" s="56"/>
      <c r="N456" s="56"/>
      <c r="O456" s="56"/>
      <c r="P456" s="56"/>
      <c r="Q456" s="56"/>
      <c r="R456" s="56"/>
      <c r="S456" s="56"/>
      <c r="T456" s="56"/>
      <c r="U456" s="56"/>
      <c r="V456" s="56">
        <f t="shared" si="6"/>
        <v>0</v>
      </c>
      <c r="W456" s="56" t="s">
        <v>38</v>
      </c>
    </row>
    <row r="457" spans="1:23" x14ac:dyDescent="0.2">
      <c r="A457" s="52" t="s">
        <v>730</v>
      </c>
      <c r="B457" s="53">
        <v>10</v>
      </c>
      <c r="C457" s="54" t="s">
        <v>448</v>
      </c>
      <c r="D457" s="55">
        <v>10104160708</v>
      </c>
      <c r="E457" s="55" t="s">
        <v>604</v>
      </c>
      <c r="F457" s="56">
        <v>134439441</v>
      </c>
      <c r="G457" s="57">
        <v>0</v>
      </c>
      <c r="H457" s="56">
        <v>40331832</v>
      </c>
      <c r="I457" s="56">
        <v>0</v>
      </c>
      <c r="J457" s="56"/>
      <c r="K457" s="56"/>
      <c r="L457" s="56"/>
      <c r="M457" s="56"/>
      <c r="N457" s="56"/>
      <c r="O457" s="56"/>
      <c r="P457" s="56"/>
      <c r="Q457" s="56"/>
      <c r="R457" s="56"/>
      <c r="S457" s="56"/>
      <c r="T457" s="56"/>
      <c r="U457" s="56"/>
      <c r="V457" s="56">
        <f t="shared" si="6"/>
        <v>0</v>
      </c>
      <c r="W457" s="56" t="s">
        <v>38</v>
      </c>
    </row>
    <row r="458" spans="1:23" x14ac:dyDescent="0.2">
      <c r="A458" s="52" t="s">
        <v>730</v>
      </c>
      <c r="B458" s="53" t="s">
        <v>42</v>
      </c>
      <c r="C458" s="54" t="s">
        <v>105</v>
      </c>
      <c r="D458" s="55">
        <v>7306170705</v>
      </c>
      <c r="E458" s="55" t="s">
        <v>849</v>
      </c>
      <c r="F458" s="56">
        <v>180576845</v>
      </c>
      <c r="G458" s="57">
        <v>0</v>
      </c>
      <c r="H458" s="56">
        <v>54173053</v>
      </c>
      <c r="I458" s="56">
        <v>0</v>
      </c>
      <c r="J458" s="56"/>
      <c r="K458" s="56"/>
      <c r="L458" s="56"/>
      <c r="M458" s="56"/>
      <c r="N458" s="56"/>
      <c r="O458" s="56"/>
      <c r="P458" s="56"/>
      <c r="Q458" s="56"/>
      <c r="R458" s="56"/>
      <c r="S458" s="56"/>
      <c r="T458" s="56"/>
      <c r="U458" s="56"/>
      <c r="V458" s="56">
        <f t="shared" si="6"/>
        <v>0</v>
      </c>
      <c r="W458" s="56" t="s">
        <v>38</v>
      </c>
    </row>
    <row r="459" spans="1:23" x14ac:dyDescent="0.2">
      <c r="A459" s="52" t="s">
        <v>730</v>
      </c>
      <c r="B459" s="53" t="s">
        <v>42</v>
      </c>
      <c r="C459" s="54" t="s">
        <v>842</v>
      </c>
      <c r="D459" s="55">
        <v>7303160712</v>
      </c>
      <c r="E459" s="55" t="s">
        <v>850</v>
      </c>
      <c r="F459" s="56">
        <v>231144655</v>
      </c>
      <c r="G459" s="57">
        <v>0</v>
      </c>
      <c r="H459" s="56">
        <v>69343396</v>
      </c>
      <c r="I459" s="56">
        <v>0</v>
      </c>
      <c r="J459" s="56"/>
      <c r="K459" s="56"/>
      <c r="L459" s="56"/>
      <c r="M459" s="56"/>
      <c r="N459" s="56"/>
      <c r="O459" s="56"/>
      <c r="P459" s="56"/>
      <c r="Q459" s="56"/>
      <c r="R459" s="56"/>
      <c r="S459" s="56"/>
      <c r="T459" s="56"/>
      <c r="U459" s="56"/>
      <c r="V459" s="56">
        <f t="shared" si="6"/>
        <v>0</v>
      </c>
      <c r="W459" s="56" t="s">
        <v>38</v>
      </c>
    </row>
    <row r="460" spans="1:23" x14ac:dyDescent="0.2">
      <c r="A460" s="52" t="s">
        <v>730</v>
      </c>
      <c r="B460" s="53">
        <v>10</v>
      </c>
      <c r="C460" s="54" t="s">
        <v>51</v>
      </c>
      <c r="D460" s="55">
        <v>10404140403</v>
      </c>
      <c r="E460" s="55" t="s">
        <v>851</v>
      </c>
      <c r="F460" s="56">
        <v>49500000</v>
      </c>
      <c r="G460" s="57">
        <v>0</v>
      </c>
      <c r="H460" s="56">
        <v>14850000</v>
      </c>
      <c r="I460" s="56">
        <v>0</v>
      </c>
      <c r="J460" s="56"/>
      <c r="K460" s="56"/>
      <c r="L460" s="56"/>
      <c r="M460" s="56"/>
      <c r="N460" s="56"/>
      <c r="O460" s="56"/>
      <c r="P460" s="56"/>
      <c r="Q460" s="56"/>
      <c r="R460" s="56"/>
      <c r="S460" s="56"/>
      <c r="T460" s="56"/>
      <c r="U460" s="56"/>
      <c r="V460" s="56">
        <f t="shared" si="6"/>
        <v>0</v>
      </c>
      <c r="W460" s="56" t="s">
        <v>38</v>
      </c>
    </row>
    <row r="461" spans="1:23" x14ac:dyDescent="0.2">
      <c r="A461" s="52" t="s">
        <v>730</v>
      </c>
      <c r="B461" s="53" t="s">
        <v>42</v>
      </c>
      <c r="C461" s="54" t="s">
        <v>842</v>
      </c>
      <c r="D461" s="55">
        <v>7303170715</v>
      </c>
      <c r="E461" s="55" t="s">
        <v>852</v>
      </c>
      <c r="F461" s="56">
        <v>13920002</v>
      </c>
      <c r="G461" s="57">
        <v>0</v>
      </c>
      <c r="H461" s="56">
        <v>13920002</v>
      </c>
      <c r="I461" s="56">
        <v>0</v>
      </c>
      <c r="J461" s="56"/>
      <c r="K461" s="56"/>
      <c r="L461" s="56"/>
      <c r="M461" s="56"/>
      <c r="N461" s="56"/>
      <c r="O461" s="56"/>
      <c r="P461" s="56"/>
      <c r="Q461" s="56"/>
      <c r="R461" s="56"/>
      <c r="S461" s="56"/>
      <c r="T461" s="56"/>
      <c r="U461" s="56"/>
      <c r="V461" s="56">
        <f t="shared" si="6"/>
        <v>0</v>
      </c>
      <c r="W461" s="56" t="s">
        <v>38</v>
      </c>
    </row>
    <row r="462" spans="1:23" x14ac:dyDescent="0.2">
      <c r="A462" s="52" t="s">
        <v>730</v>
      </c>
      <c r="B462" s="53" t="s">
        <v>42</v>
      </c>
      <c r="C462" s="54" t="s">
        <v>242</v>
      </c>
      <c r="D462" s="55">
        <v>7403171005</v>
      </c>
      <c r="E462" s="55" t="s">
        <v>853</v>
      </c>
      <c r="F462" s="56">
        <v>30666674</v>
      </c>
      <c r="G462" s="57">
        <v>0</v>
      </c>
      <c r="H462" s="56">
        <v>9200002</v>
      </c>
      <c r="I462" s="56">
        <v>0</v>
      </c>
      <c r="J462" s="56"/>
      <c r="K462" s="56"/>
      <c r="L462" s="56"/>
      <c r="M462" s="56"/>
      <c r="N462" s="56"/>
      <c r="O462" s="56"/>
      <c r="P462" s="56"/>
      <c r="Q462" s="56"/>
      <c r="R462" s="56"/>
      <c r="S462" s="56"/>
      <c r="T462" s="56"/>
      <c r="U462" s="56"/>
      <c r="V462" s="56">
        <f t="shared" si="6"/>
        <v>0</v>
      </c>
      <c r="W462" s="56" t="s">
        <v>38</v>
      </c>
    </row>
    <row r="463" spans="1:23" x14ac:dyDescent="0.2">
      <c r="A463" s="52" t="s">
        <v>730</v>
      </c>
      <c r="B463" s="53" t="s">
        <v>39</v>
      </c>
      <c r="C463" s="54" t="s">
        <v>93</v>
      </c>
      <c r="D463" s="55">
        <v>9119150718</v>
      </c>
      <c r="E463" s="55" t="s">
        <v>854</v>
      </c>
      <c r="F463" s="56">
        <v>172997414</v>
      </c>
      <c r="G463" s="57">
        <v>0</v>
      </c>
      <c r="H463" s="56">
        <v>86498707</v>
      </c>
      <c r="I463" s="56">
        <v>0</v>
      </c>
      <c r="J463" s="56"/>
      <c r="K463" s="56"/>
      <c r="L463" s="56"/>
      <c r="M463" s="56"/>
      <c r="N463" s="56"/>
      <c r="O463" s="56"/>
      <c r="P463" s="56"/>
      <c r="Q463" s="56"/>
      <c r="R463" s="56"/>
      <c r="S463" s="56"/>
      <c r="T463" s="56"/>
      <c r="U463" s="56"/>
      <c r="V463" s="56">
        <f t="shared" si="6"/>
        <v>0</v>
      </c>
      <c r="W463" s="56" t="s">
        <v>38</v>
      </c>
    </row>
    <row r="464" spans="1:23" x14ac:dyDescent="0.2">
      <c r="A464" s="52" t="s">
        <v>730</v>
      </c>
      <c r="B464" s="53" t="s">
        <v>35</v>
      </c>
      <c r="C464" s="54" t="s">
        <v>831</v>
      </c>
      <c r="D464" s="55">
        <v>8416150708</v>
      </c>
      <c r="E464" s="55" t="s">
        <v>855</v>
      </c>
      <c r="F464" s="56">
        <v>36307625</v>
      </c>
      <c r="G464" s="57">
        <v>0</v>
      </c>
      <c r="H464" s="56">
        <v>36307625</v>
      </c>
      <c r="I464" s="56">
        <v>0</v>
      </c>
      <c r="J464" s="56"/>
      <c r="K464" s="56"/>
      <c r="L464" s="56"/>
      <c r="M464" s="56"/>
      <c r="N464" s="56"/>
      <c r="O464" s="56"/>
      <c r="P464" s="56"/>
      <c r="Q464" s="56"/>
      <c r="R464" s="56"/>
      <c r="S464" s="56"/>
      <c r="T464" s="56"/>
      <c r="U464" s="56"/>
      <c r="V464" s="56">
        <f t="shared" si="6"/>
        <v>0</v>
      </c>
      <c r="W464" s="56" t="s">
        <v>38</v>
      </c>
    </row>
    <row r="465" spans="1:23" x14ac:dyDescent="0.2">
      <c r="A465" s="52" t="s">
        <v>730</v>
      </c>
      <c r="B465" s="53" t="s">
        <v>35</v>
      </c>
      <c r="C465" s="54" t="s">
        <v>203</v>
      </c>
      <c r="D465" s="55">
        <v>8414160707</v>
      </c>
      <c r="E465" s="55" t="s">
        <v>856</v>
      </c>
      <c r="F465" s="56">
        <v>99561256</v>
      </c>
      <c r="G465" s="57">
        <v>0</v>
      </c>
      <c r="H465" s="56">
        <v>49780628</v>
      </c>
      <c r="I465" s="56">
        <v>0</v>
      </c>
      <c r="J465" s="56"/>
      <c r="K465" s="56"/>
      <c r="L465" s="56"/>
      <c r="M465" s="56"/>
      <c r="N465" s="56"/>
      <c r="O465" s="56"/>
      <c r="P465" s="56"/>
      <c r="Q465" s="56"/>
      <c r="R465" s="56"/>
      <c r="S465" s="56"/>
      <c r="T465" s="56"/>
      <c r="U465" s="56"/>
      <c r="V465" s="56">
        <f t="shared" si="6"/>
        <v>0</v>
      </c>
      <c r="W465" s="56" t="s">
        <v>38</v>
      </c>
    </row>
    <row r="466" spans="1:23" x14ac:dyDescent="0.2">
      <c r="A466" s="52" t="s">
        <v>730</v>
      </c>
      <c r="B466" s="53" t="s">
        <v>35</v>
      </c>
      <c r="C466" s="54" t="s">
        <v>654</v>
      </c>
      <c r="D466" s="55">
        <v>8313170501</v>
      </c>
      <c r="E466" s="55" t="s">
        <v>857</v>
      </c>
      <c r="F466" s="56">
        <v>32000000</v>
      </c>
      <c r="G466" s="57">
        <v>0</v>
      </c>
      <c r="H466" s="56">
        <v>3200000</v>
      </c>
      <c r="I466" s="56">
        <v>0</v>
      </c>
      <c r="J466" s="56"/>
      <c r="K466" s="56"/>
      <c r="L466" s="56"/>
      <c r="M466" s="56"/>
      <c r="N466" s="56"/>
      <c r="O466" s="56"/>
      <c r="P466" s="56"/>
      <c r="Q466" s="56"/>
      <c r="R466" s="56"/>
      <c r="S466" s="56"/>
      <c r="T466" s="56"/>
      <c r="U466" s="56"/>
      <c r="V466" s="56">
        <f t="shared" si="6"/>
        <v>0</v>
      </c>
      <c r="W466" s="56" t="s">
        <v>38</v>
      </c>
    </row>
    <row r="467" spans="1:23" x14ac:dyDescent="0.2">
      <c r="A467" s="52" t="s">
        <v>730</v>
      </c>
      <c r="B467" s="53" t="s">
        <v>35</v>
      </c>
      <c r="C467" s="54" t="s">
        <v>654</v>
      </c>
      <c r="D467" s="55">
        <v>8313161003</v>
      </c>
      <c r="E467" s="55" t="s">
        <v>858</v>
      </c>
      <c r="F467" s="56">
        <v>54000000</v>
      </c>
      <c r="G467" s="57">
        <v>0</v>
      </c>
      <c r="H467" s="56">
        <v>16200000</v>
      </c>
      <c r="I467" s="56">
        <v>0</v>
      </c>
      <c r="J467" s="56"/>
      <c r="K467" s="56"/>
      <c r="L467" s="56"/>
      <c r="M467" s="56"/>
      <c r="N467" s="56"/>
      <c r="O467" s="56"/>
      <c r="P467" s="56"/>
      <c r="Q467" s="56"/>
      <c r="R467" s="56"/>
      <c r="S467" s="56"/>
      <c r="T467" s="56"/>
      <c r="U467" s="56"/>
      <c r="V467" s="56">
        <f t="shared" si="6"/>
        <v>0</v>
      </c>
      <c r="W467" s="56" t="s">
        <v>38</v>
      </c>
    </row>
    <row r="468" spans="1:23" x14ac:dyDescent="0.2">
      <c r="A468" s="52" t="s">
        <v>730</v>
      </c>
      <c r="B468" s="53" t="s">
        <v>35</v>
      </c>
      <c r="C468" s="54" t="s">
        <v>275</v>
      </c>
      <c r="D468" s="55">
        <v>8306160702</v>
      </c>
      <c r="E468" s="55" t="s">
        <v>859</v>
      </c>
      <c r="F468" s="56">
        <v>47912685</v>
      </c>
      <c r="G468" s="57">
        <v>0</v>
      </c>
      <c r="H468" s="56">
        <v>47912685</v>
      </c>
      <c r="I468" s="56">
        <v>0</v>
      </c>
      <c r="J468" s="56"/>
      <c r="K468" s="56"/>
      <c r="L468" s="56"/>
      <c r="M468" s="56"/>
      <c r="N468" s="56"/>
      <c r="O468" s="56"/>
      <c r="P468" s="56"/>
      <c r="Q468" s="56"/>
      <c r="R468" s="56"/>
      <c r="S468" s="56"/>
      <c r="T468" s="56"/>
      <c r="U468" s="56"/>
      <c r="V468" s="56">
        <f t="shared" si="6"/>
        <v>0</v>
      </c>
      <c r="W468" s="56" t="s">
        <v>38</v>
      </c>
    </row>
    <row r="469" spans="1:23" x14ac:dyDescent="0.2">
      <c r="A469" s="52" t="s">
        <v>730</v>
      </c>
      <c r="B469" s="53" t="s">
        <v>35</v>
      </c>
      <c r="C469" s="54" t="s">
        <v>843</v>
      </c>
      <c r="D469" s="55">
        <v>8106170701</v>
      </c>
      <c r="E469" s="55" t="s">
        <v>860</v>
      </c>
      <c r="F469" s="56">
        <v>94483408</v>
      </c>
      <c r="G469" s="57">
        <v>0</v>
      </c>
      <c r="H469" s="56">
        <v>47241704</v>
      </c>
      <c r="I469" s="56">
        <v>0</v>
      </c>
      <c r="J469" s="56"/>
      <c r="K469" s="56"/>
      <c r="L469" s="56"/>
      <c r="M469" s="56"/>
      <c r="N469" s="56"/>
      <c r="O469" s="56"/>
      <c r="P469" s="56"/>
      <c r="Q469" s="56"/>
      <c r="R469" s="56"/>
      <c r="S469" s="56"/>
      <c r="T469" s="56"/>
      <c r="U469" s="56"/>
      <c r="V469" s="56">
        <f t="shared" si="6"/>
        <v>0</v>
      </c>
      <c r="W469" s="56" t="s">
        <v>38</v>
      </c>
    </row>
    <row r="470" spans="1:23" x14ac:dyDescent="0.2">
      <c r="A470" s="52" t="s">
        <v>730</v>
      </c>
      <c r="B470" s="53" t="s">
        <v>35</v>
      </c>
      <c r="C470" s="54" t="s">
        <v>189</v>
      </c>
      <c r="D470" s="55">
        <v>8206170704</v>
      </c>
      <c r="E470" s="55" t="s">
        <v>861</v>
      </c>
      <c r="F470" s="56">
        <v>6537274</v>
      </c>
      <c r="G470" s="57">
        <v>0</v>
      </c>
      <c r="H470" s="56">
        <v>6537274</v>
      </c>
      <c r="I470" s="56">
        <v>0</v>
      </c>
      <c r="J470" s="56"/>
      <c r="K470" s="56"/>
      <c r="L470" s="56"/>
      <c r="M470" s="56"/>
      <c r="N470" s="56"/>
      <c r="O470" s="56"/>
      <c r="P470" s="56"/>
      <c r="Q470" s="56"/>
      <c r="R470" s="56"/>
      <c r="S470" s="56"/>
      <c r="T470" s="56"/>
      <c r="U470" s="56"/>
      <c r="V470" s="56">
        <f t="shared" si="6"/>
        <v>0</v>
      </c>
      <c r="W470" s="56" t="s">
        <v>38</v>
      </c>
    </row>
    <row r="471" spans="1:23" x14ac:dyDescent="0.2">
      <c r="A471" s="52" t="s">
        <v>730</v>
      </c>
      <c r="B471" s="53" t="s">
        <v>39</v>
      </c>
      <c r="C471" s="54" t="s">
        <v>150</v>
      </c>
      <c r="D471" s="55">
        <v>9201170706</v>
      </c>
      <c r="E471" s="55" t="s">
        <v>862</v>
      </c>
      <c r="F471" s="56">
        <v>23904055</v>
      </c>
      <c r="G471" s="57">
        <v>0</v>
      </c>
      <c r="H471" s="56">
        <v>11952028</v>
      </c>
      <c r="I471" s="56">
        <v>0</v>
      </c>
      <c r="J471" s="56"/>
      <c r="K471" s="56"/>
      <c r="L471" s="56"/>
      <c r="M471" s="56"/>
      <c r="N471" s="56"/>
      <c r="O471" s="56"/>
      <c r="P471" s="56"/>
      <c r="Q471" s="56"/>
      <c r="R471" s="56"/>
      <c r="S471" s="56"/>
      <c r="T471" s="56"/>
      <c r="U471" s="56"/>
      <c r="V471" s="56">
        <f t="shared" si="6"/>
        <v>0</v>
      </c>
      <c r="W471" s="56" t="s">
        <v>38</v>
      </c>
    </row>
    <row r="472" spans="1:23" x14ac:dyDescent="0.2">
      <c r="A472" s="52" t="s">
        <v>730</v>
      </c>
      <c r="B472" s="53" t="s">
        <v>39</v>
      </c>
      <c r="C472" s="54" t="s">
        <v>844</v>
      </c>
      <c r="D472" s="55">
        <v>9208160701</v>
      </c>
      <c r="E472" s="55" t="s">
        <v>863</v>
      </c>
      <c r="F472" s="56">
        <v>137053108</v>
      </c>
      <c r="G472" s="57">
        <v>0</v>
      </c>
      <c r="H472" s="56">
        <v>41115932</v>
      </c>
      <c r="I472" s="56">
        <v>0</v>
      </c>
      <c r="J472" s="56"/>
      <c r="K472" s="56"/>
      <c r="L472" s="56"/>
      <c r="M472" s="56"/>
      <c r="N472" s="56"/>
      <c r="O472" s="56"/>
      <c r="P472" s="56"/>
      <c r="Q472" s="56"/>
      <c r="R472" s="56"/>
      <c r="S472" s="56"/>
      <c r="T472" s="56"/>
      <c r="U472" s="56"/>
      <c r="V472" s="56">
        <f t="shared" si="6"/>
        <v>0</v>
      </c>
      <c r="W472" s="56" t="s">
        <v>38</v>
      </c>
    </row>
    <row r="473" spans="1:23" x14ac:dyDescent="0.2">
      <c r="A473" s="52" t="s">
        <v>730</v>
      </c>
      <c r="B473" s="53">
        <v>10</v>
      </c>
      <c r="C473" s="54" t="s">
        <v>265</v>
      </c>
      <c r="D473" s="55">
        <v>10103160301</v>
      </c>
      <c r="E473" s="55" t="s">
        <v>864</v>
      </c>
      <c r="F473" s="56">
        <v>45542560</v>
      </c>
      <c r="G473" s="57">
        <v>0</v>
      </c>
      <c r="H473" s="56">
        <v>22771280</v>
      </c>
      <c r="I473" s="56">
        <v>0</v>
      </c>
      <c r="J473" s="56"/>
      <c r="K473" s="56"/>
      <c r="L473" s="56"/>
      <c r="M473" s="56"/>
      <c r="N473" s="56"/>
      <c r="O473" s="56"/>
      <c r="P473" s="56"/>
      <c r="Q473" s="56"/>
      <c r="R473" s="56"/>
      <c r="S473" s="56"/>
      <c r="T473" s="56"/>
      <c r="U473" s="56"/>
      <c r="V473" s="56">
        <f t="shared" si="6"/>
        <v>0</v>
      </c>
      <c r="W473" s="56" t="s">
        <v>38</v>
      </c>
    </row>
    <row r="474" spans="1:23" x14ac:dyDescent="0.2">
      <c r="A474" s="52" t="s">
        <v>730</v>
      </c>
      <c r="B474" s="53">
        <v>10</v>
      </c>
      <c r="C474" s="54" t="s">
        <v>647</v>
      </c>
      <c r="D474" s="55">
        <v>10203171005</v>
      </c>
      <c r="E474" s="55" t="s">
        <v>865</v>
      </c>
      <c r="F474" s="56">
        <v>18000000</v>
      </c>
      <c r="G474" s="57">
        <v>0</v>
      </c>
      <c r="H474" s="56">
        <v>5400000</v>
      </c>
      <c r="I474" s="56">
        <v>0</v>
      </c>
      <c r="J474" s="56"/>
      <c r="K474" s="56"/>
      <c r="L474" s="56"/>
      <c r="M474" s="56"/>
      <c r="N474" s="56"/>
      <c r="O474" s="56"/>
      <c r="P474" s="56"/>
      <c r="Q474" s="56"/>
      <c r="R474" s="56"/>
      <c r="S474" s="56"/>
      <c r="T474" s="56"/>
      <c r="U474" s="56"/>
      <c r="V474" s="56">
        <f t="shared" si="6"/>
        <v>0</v>
      </c>
      <c r="W474" s="56" t="s">
        <v>38</v>
      </c>
    </row>
    <row r="475" spans="1:23" x14ac:dyDescent="0.2">
      <c r="A475" s="52" t="s">
        <v>730</v>
      </c>
      <c r="B475" s="53">
        <v>10</v>
      </c>
      <c r="C475" s="54" t="s">
        <v>647</v>
      </c>
      <c r="D475" s="55">
        <v>10203171004</v>
      </c>
      <c r="E475" s="55" t="s">
        <v>866</v>
      </c>
      <c r="F475" s="56">
        <v>20000000</v>
      </c>
      <c r="G475" s="57">
        <v>0</v>
      </c>
      <c r="H475" s="56">
        <v>6000000</v>
      </c>
      <c r="I475" s="56">
        <v>0</v>
      </c>
      <c r="J475" s="56"/>
      <c r="K475" s="56"/>
      <c r="L475" s="56"/>
      <c r="M475" s="56"/>
      <c r="N475" s="56"/>
      <c r="O475" s="56"/>
      <c r="P475" s="56"/>
      <c r="Q475" s="56"/>
      <c r="R475" s="56"/>
      <c r="S475" s="56"/>
      <c r="T475" s="56"/>
      <c r="U475" s="56"/>
      <c r="V475" s="56">
        <f t="shared" ref="V475:V508" si="7">SUM(J475:U475)</f>
        <v>0</v>
      </c>
      <c r="W475" s="56" t="s">
        <v>38</v>
      </c>
    </row>
    <row r="476" spans="1:23" x14ac:dyDescent="0.2">
      <c r="A476" s="52" t="s">
        <v>730</v>
      </c>
      <c r="B476" s="53">
        <v>13</v>
      </c>
      <c r="C476" s="54" t="s">
        <v>433</v>
      </c>
      <c r="D476" s="55">
        <v>13128171003</v>
      </c>
      <c r="E476" s="55" t="s">
        <v>867</v>
      </c>
      <c r="F476" s="56">
        <v>59400000</v>
      </c>
      <c r="G476" s="57">
        <v>0</v>
      </c>
      <c r="H476" s="56">
        <v>17820000</v>
      </c>
      <c r="I476" s="56">
        <v>0</v>
      </c>
      <c r="J476" s="56"/>
      <c r="K476" s="56"/>
      <c r="L476" s="56"/>
      <c r="M476" s="56"/>
      <c r="N476" s="56"/>
      <c r="O476" s="56"/>
      <c r="P476" s="56"/>
      <c r="Q476" s="56"/>
      <c r="R476" s="56"/>
      <c r="S476" s="56"/>
      <c r="T476" s="56"/>
      <c r="U476" s="56"/>
      <c r="V476" s="56">
        <f t="shared" si="7"/>
        <v>0</v>
      </c>
      <c r="W476" s="56" t="s">
        <v>38</v>
      </c>
    </row>
    <row r="477" spans="1:23" x14ac:dyDescent="0.2">
      <c r="A477" s="52" t="s">
        <v>730</v>
      </c>
      <c r="B477" s="53">
        <v>14</v>
      </c>
      <c r="C477" s="54" t="s">
        <v>182</v>
      </c>
      <c r="D477" s="55">
        <v>14204171003</v>
      </c>
      <c r="E477" s="55" t="s">
        <v>868</v>
      </c>
      <c r="F477" s="56">
        <v>38400000</v>
      </c>
      <c r="G477" s="57">
        <v>0</v>
      </c>
      <c r="H477" s="56">
        <v>11520000</v>
      </c>
      <c r="I477" s="56">
        <v>0</v>
      </c>
      <c r="J477" s="56"/>
      <c r="K477" s="56"/>
      <c r="L477" s="56"/>
      <c r="M477" s="56"/>
      <c r="N477" s="56"/>
      <c r="O477" s="56"/>
      <c r="P477" s="56"/>
      <c r="Q477" s="56"/>
      <c r="R477" s="56"/>
      <c r="S477" s="56"/>
      <c r="T477" s="56"/>
      <c r="U477" s="56"/>
      <c r="V477" s="56">
        <f t="shared" si="7"/>
        <v>0</v>
      </c>
      <c r="W477" s="56" t="s">
        <v>38</v>
      </c>
    </row>
    <row r="478" spans="1:23" x14ac:dyDescent="0.2">
      <c r="A478" s="52" t="s">
        <v>730</v>
      </c>
      <c r="B478" s="53">
        <v>13</v>
      </c>
      <c r="C478" s="54" t="s">
        <v>738</v>
      </c>
      <c r="D478" s="55">
        <v>13603161002</v>
      </c>
      <c r="E478" s="55" t="s">
        <v>869</v>
      </c>
      <c r="F478" s="56">
        <v>58400000</v>
      </c>
      <c r="G478" s="57">
        <v>0</v>
      </c>
      <c r="H478" s="56">
        <v>17520000</v>
      </c>
      <c r="I478" s="56">
        <v>0</v>
      </c>
      <c r="J478" s="56"/>
      <c r="K478" s="56"/>
      <c r="L478" s="56"/>
      <c r="M478" s="56"/>
      <c r="N478" s="56"/>
      <c r="O478" s="56"/>
      <c r="P478" s="56"/>
      <c r="Q478" s="56"/>
      <c r="R478" s="56"/>
      <c r="S478" s="56"/>
      <c r="T478" s="56"/>
      <c r="U478" s="56"/>
      <c r="V478" s="56">
        <f t="shared" si="7"/>
        <v>0</v>
      </c>
      <c r="W478" s="56" t="s">
        <v>38</v>
      </c>
    </row>
    <row r="479" spans="1:23" x14ac:dyDescent="0.2">
      <c r="A479" s="52" t="s">
        <v>730</v>
      </c>
      <c r="B479" s="53" t="s">
        <v>80</v>
      </c>
      <c r="C479" s="54" t="s">
        <v>471</v>
      </c>
      <c r="D479" s="55">
        <v>5404150801</v>
      </c>
      <c r="E479" s="55" t="s">
        <v>870</v>
      </c>
      <c r="F479" s="56">
        <v>520000000</v>
      </c>
      <c r="G479" s="57">
        <v>0</v>
      </c>
      <c r="H479" s="56">
        <v>520000000</v>
      </c>
      <c r="I479" s="56">
        <v>0</v>
      </c>
      <c r="J479" s="56"/>
      <c r="K479" s="56"/>
      <c r="L479" s="56"/>
      <c r="M479" s="56"/>
      <c r="N479" s="56"/>
      <c r="O479" s="56"/>
      <c r="P479" s="56"/>
      <c r="Q479" s="56"/>
      <c r="R479" s="56"/>
      <c r="S479" s="56"/>
      <c r="T479" s="56"/>
      <c r="U479" s="56"/>
      <c r="V479" s="56">
        <f t="shared" si="7"/>
        <v>0</v>
      </c>
      <c r="W479" s="56" t="s">
        <v>38</v>
      </c>
    </row>
    <row r="480" spans="1:23" x14ac:dyDescent="0.2">
      <c r="A480" s="52" t="s">
        <v>730</v>
      </c>
      <c r="B480" s="53">
        <v>13</v>
      </c>
      <c r="C480" s="54" t="s">
        <v>146</v>
      </c>
      <c r="D480" s="55">
        <v>13108151501</v>
      </c>
      <c r="E480" s="55" t="s">
        <v>871</v>
      </c>
      <c r="F480" s="56">
        <v>126941321</v>
      </c>
      <c r="G480" s="57">
        <v>0</v>
      </c>
      <c r="H480" s="56">
        <v>126941321</v>
      </c>
      <c r="I480" s="56">
        <v>0</v>
      </c>
      <c r="J480" s="56"/>
      <c r="K480" s="56"/>
      <c r="L480" s="56"/>
      <c r="M480" s="56"/>
      <c r="N480" s="56"/>
      <c r="O480" s="56"/>
      <c r="P480" s="56"/>
      <c r="Q480" s="56"/>
      <c r="R480" s="56"/>
      <c r="S480" s="56"/>
      <c r="T480" s="56"/>
      <c r="U480" s="56"/>
      <c r="V480" s="56">
        <f t="shared" si="7"/>
        <v>0</v>
      </c>
      <c r="W480" s="56" t="s">
        <v>38</v>
      </c>
    </row>
    <row r="481" spans="1:23" x14ac:dyDescent="0.2">
      <c r="A481" s="52" t="s">
        <v>730</v>
      </c>
      <c r="B481" s="53" t="s">
        <v>80</v>
      </c>
      <c r="C481" s="54" t="s">
        <v>81</v>
      </c>
      <c r="D481" s="55">
        <v>5801170707</v>
      </c>
      <c r="E481" s="55" t="s">
        <v>840</v>
      </c>
      <c r="F481" s="56">
        <v>45462686</v>
      </c>
      <c r="G481" s="57">
        <v>0</v>
      </c>
      <c r="H481" s="56">
        <v>40916417</v>
      </c>
      <c r="I481" s="56">
        <v>0</v>
      </c>
      <c r="J481" s="56"/>
      <c r="K481" s="56"/>
      <c r="L481" s="56"/>
      <c r="M481" s="56"/>
      <c r="N481" s="56"/>
      <c r="O481" s="56"/>
      <c r="P481" s="56"/>
      <c r="Q481" s="56"/>
      <c r="R481" s="56"/>
      <c r="S481" s="56"/>
      <c r="T481" s="56"/>
      <c r="U481" s="56"/>
      <c r="V481" s="56">
        <f t="shared" si="7"/>
        <v>0</v>
      </c>
      <c r="W481" s="56" t="s">
        <v>38</v>
      </c>
    </row>
    <row r="482" spans="1:23" x14ac:dyDescent="0.2">
      <c r="A482" s="52" t="s">
        <v>730</v>
      </c>
      <c r="B482" s="53">
        <v>13</v>
      </c>
      <c r="C482" s="54" t="s">
        <v>747</v>
      </c>
      <c r="D482" s="55">
        <v>13103171005</v>
      </c>
      <c r="E482" s="55" t="s">
        <v>872</v>
      </c>
      <c r="F482" s="56">
        <v>56400000</v>
      </c>
      <c r="G482" s="57">
        <v>0</v>
      </c>
      <c r="H482" s="56">
        <v>22560000</v>
      </c>
      <c r="I482" s="56">
        <v>0</v>
      </c>
      <c r="J482" s="56"/>
      <c r="K482" s="56"/>
      <c r="L482" s="56"/>
      <c r="M482" s="56"/>
      <c r="N482" s="56"/>
      <c r="O482" s="56"/>
      <c r="P482" s="56"/>
      <c r="Q482" s="56"/>
      <c r="R482" s="56"/>
      <c r="S482" s="56"/>
      <c r="T482" s="56"/>
      <c r="U482" s="56"/>
      <c r="V482" s="56">
        <f t="shared" si="7"/>
        <v>0</v>
      </c>
      <c r="W482" s="56" t="s">
        <v>38</v>
      </c>
    </row>
    <row r="483" spans="1:23" x14ac:dyDescent="0.2">
      <c r="A483" s="52" t="s">
        <v>730</v>
      </c>
      <c r="B483" s="53">
        <v>13</v>
      </c>
      <c r="C483" s="54" t="s">
        <v>660</v>
      </c>
      <c r="D483" s="55">
        <v>13504170706</v>
      </c>
      <c r="E483" s="55" t="s">
        <v>873</v>
      </c>
      <c r="F483" s="56">
        <v>229016120</v>
      </c>
      <c r="G483" s="57">
        <v>0</v>
      </c>
      <c r="H483" s="56">
        <v>206114508</v>
      </c>
      <c r="I483" s="56">
        <v>0</v>
      </c>
      <c r="J483" s="56"/>
      <c r="K483" s="56"/>
      <c r="L483" s="56"/>
      <c r="M483" s="56"/>
      <c r="N483" s="56"/>
      <c r="O483" s="56"/>
      <c r="P483" s="56"/>
      <c r="Q483" s="56"/>
      <c r="R483" s="56"/>
      <c r="S483" s="56"/>
      <c r="T483" s="56"/>
      <c r="U483" s="56"/>
      <c r="V483" s="56">
        <f t="shared" si="7"/>
        <v>0</v>
      </c>
      <c r="W483" s="56" t="s">
        <v>38</v>
      </c>
    </row>
    <row r="484" spans="1:23" x14ac:dyDescent="0.2">
      <c r="A484" s="52" t="s">
        <v>730</v>
      </c>
      <c r="B484" s="53">
        <v>13</v>
      </c>
      <c r="C484" s="54" t="s">
        <v>845</v>
      </c>
      <c r="D484" s="55">
        <v>13501171009</v>
      </c>
      <c r="E484" s="55" t="s">
        <v>874</v>
      </c>
      <c r="F484" s="56">
        <v>33600000</v>
      </c>
      <c r="G484" s="57">
        <v>0</v>
      </c>
      <c r="H484" s="56">
        <v>13440000</v>
      </c>
      <c r="I484" s="56">
        <v>0</v>
      </c>
      <c r="J484" s="56"/>
      <c r="K484" s="56"/>
      <c r="L484" s="56"/>
      <c r="M484" s="56"/>
      <c r="N484" s="56"/>
      <c r="O484" s="56"/>
      <c r="P484" s="56"/>
      <c r="Q484" s="56"/>
      <c r="R484" s="56"/>
      <c r="S484" s="56"/>
      <c r="T484" s="56"/>
      <c r="U484" s="56"/>
      <c r="V484" s="56">
        <f t="shared" si="7"/>
        <v>0</v>
      </c>
      <c r="W484" s="56" t="s">
        <v>38</v>
      </c>
    </row>
    <row r="485" spans="1:23" x14ac:dyDescent="0.2">
      <c r="A485" s="52" t="s">
        <v>730</v>
      </c>
      <c r="B485" s="53">
        <v>13</v>
      </c>
      <c r="C485" s="54" t="s">
        <v>485</v>
      </c>
      <c r="D485" s="55">
        <v>13202130407</v>
      </c>
      <c r="E485" s="55" t="s">
        <v>875</v>
      </c>
      <c r="F485" s="56">
        <v>24235000</v>
      </c>
      <c r="G485" s="57">
        <v>0</v>
      </c>
      <c r="H485" s="56">
        <v>21811500</v>
      </c>
      <c r="I485" s="56">
        <v>0</v>
      </c>
      <c r="J485" s="56"/>
      <c r="K485" s="56"/>
      <c r="L485" s="56"/>
      <c r="M485" s="56"/>
      <c r="N485" s="56"/>
      <c r="O485" s="56"/>
      <c r="P485" s="56"/>
      <c r="Q485" s="56"/>
      <c r="R485" s="56"/>
      <c r="S485" s="56"/>
      <c r="T485" s="56"/>
      <c r="U485" s="56"/>
      <c r="V485" s="56">
        <f t="shared" si="7"/>
        <v>0</v>
      </c>
      <c r="W485" s="56" t="s">
        <v>38</v>
      </c>
    </row>
    <row r="486" spans="1:23" x14ac:dyDescent="0.2">
      <c r="A486" s="52" t="s">
        <v>730</v>
      </c>
      <c r="B486" s="53" t="s">
        <v>72</v>
      </c>
      <c r="C486" s="54" t="s">
        <v>435</v>
      </c>
      <c r="D486" s="55">
        <v>4201161002</v>
      </c>
      <c r="E486" s="55" t="s">
        <v>876</v>
      </c>
      <c r="F486" s="56">
        <v>61200000</v>
      </c>
      <c r="G486" s="57">
        <v>0</v>
      </c>
      <c r="H486" s="56">
        <v>24480000</v>
      </c>
      <c r="I486" s="56">
        <v>0</v>
      </c>
      <c r="J486" s="56"/>
      <c r="K486" s="56"/>
      <c r="L486" s="56"/>
      <c r="M486" s="56"/>
      <c r="N486" s="56"/>
      <c r="O486" s="56"/>
      <c r="P486" s="56"/>
      <c r="Q486" s="56"/>
      <c r="R486" s="56"/>
      <c r="S486" s="56"/>
      <c r="T486" s="56"/>
      <c r="U486" s="56"/>
      <c r="V486" s="56">
        <f t="shared" si="7"/>
        <v>0</v>
      </c>
      <c r="W486" s="56" t="s">
        <v>38</v>
      </c>
    </row>
    <row r="487" spans="1:23" x14ac:dyDescent="0.2">
      <c r="A487" s="52" t="s">
        <v>730</v>
      </c>
      <c r="B487" s="53" t="s">
        <v>80</v>
      </c>
      <c r="C487" s="54" t="s">
        <v>196</v>
      </c>
      <c r="D487" s="55">
        <v>5105171008</v>
      </c>
      <c r="E487" s="55" t="s">
        <v>877</v>
      </c>
      <c r="F487" s="56">
        <v>48000000</v>
      </c>
      <c r="G487" s="57">
        <v>0</v>
      </c>
      <c r="H487" s="56">
        <v>19200000</v>
      </c>
      <c r="I487" s="56">
        <v>0</v>
      </c>
      <c r="J487" s="56"/>
      <c r="K487" s="56"/>
      <c r="L487" s="56"/>
      <c r="M487" s="56"/>
      <c r="N487" s="56"/>
      <c r="O487" s="56"/>
      <c r="P487" s="56"/>
      <c r="Q487" s="56"/>
      <c r="R487" s="56"/>
      <c r="S487" s="56"/>
      <c r="T487" s="56"/>
      <c r="U487" s="56"/>
      <c r="V487" s="56">
        <f t="shared" si="7"/>
        <v>0</v>
      </c>
      <c r="W487" s="56" t="s">
        <v>38</v>
      </c>
    </row>
    <row r="488" spans="1:23" x14ac:dyDescent="0.2">
      <c r="A488" s="52" t="s">
        <v>730</v>
      </c>
      <c r="B488" s="53" t="s">
        <v>80</v>
      </c>
      <c r="C488" s="54" t="s">
        <v>846</v>
      </c>
      <c r="D488" s="55">
        <v>5601160601</v>
      </c>
      <c r="E488" s="55" t="s">
        <v>878</v>
      </c>
      <c r="F488" s="56">
        <v>9000000</v>
      </c>
      <c r="G488" s="57">
        <v>0</v>
      </c>
      <c r="H488" s="56">
        <v>2700000</v>
      </c>
      <c r="I488" s="56">
        <v>0</v>
      </c>
      <c r="J488" s="56"/>
      <c r="K488" s="56"/>
      <c r="L488" s="56"/>
      <c r="M488" s="56"/>
      <c r="N488" s="56"/>
      <c r="O488" s="56"/>
      <c r="P488" s="56"/>
      <c r="Q488" s="56"/>
      <c r="R488" s="56"/>
      <c r="S488" s="56"/>
      <c r="T488" s="56"/>
      <c r="U488" s="56"/>
      <c r="V488" s="56">
        <f t="shared" si="7"/>
        <v>0</v>
      </c>
      <c r="W488" s="56" t="s">
        <v>38</v>
      </c>
    </row>
    <row r="489" spans="1:23" x14ac:dyDescent="0.2">
      <c r="A489" s="52" t="s">
        <v>730</v>
      </c>
      <c r="B489" s="53" t="s">
        <v>42</v>
      </c>
      <c r="C489" s="54" t="s">
        <v>234</v>
      </c>
      <c r="D489" s="55">
        <v>7302160404</v>
      </c>
      <c r="E489" s="55" t="s">
        <v>879</v>
      </c>
      <c r="F489" s="56">
        <v>47503680</v>
      </c>
      <c r="G489" s="57">
        <v>0</v>
      </c>
      <c r="H489" s="56">
        <v>9500736</v>
      </c>
      <c r="I489" s="56">
        <v>0</v>
      </c>
      <c r="J489" s="56"/>
      <c r="K489" s="56"/>
      <c r="L489" s="56"/>
      <c r="M489" s="56"/>
      <c r="N489" s="56"/>
      <c r="O489" s="56"/>
      <c r="P489" s="56"/>
      <c r="Q489" s="56"/>
      <c r="R489" s="56"/>
      <c r="S489" s="56"/>
      <c r="T489" s="56"/>
      <c r="U489" s="56"/>
      <c r="V489" s="56">
        <f t="shared" si="7"/>
        <v>0</v>
      </c>
      <c r="W489" s="56" t="s">
        <v>38</v>
      </c>
    </row>
    <row r="490" spans="1:23" x14ac:dyDescent="0.2">
      <c r="A490" s="52" t="s">
        <v>730</v>
      </c>
      <c r="B490" s="53" t="s">
        <v>72</v>
      </c>
      <c r="C490" s="54" t="s">
        <v>473</v>
      </c>
      <c r="D490" s="55">
        <v>4203171007</v>
      </c>
      <c r="E490" s="55" t="s">
        <v>880</v>
      </c>
      <c r="F490" s="56">
        <v>31200000</v>
      </c>
      <c r="G490" s="57">
        <v>0</v>
      </c>
      <c r="H490" s="56">
        <v>9360000</v>
      </c>
      <c r="I490" s="56">
        <v>0</v>
      </c>
      <c r="J490" s="56"/>
      <c r="K490" s="56"/>
      <c r="L490" s="56"/>
      <c r="M490" s="56"/>
      <c r="N490" s="56"/>
      <c r="O490" s="56"/>
      <c r="P490" s="56"/>
      <c r="Q490" s="56"/>
      <c r="R490" s="56"/>
      <c r="S490" s="56"/>
      <c r="T490" s="56"/>
      <c r="U490" s="56"/>
      <c r="V490" s="56">
        <f t="shared" si="7"/>
        <v>0</v>
      </c>
      <c r="W490" s="56" t="s">
        <v>38</v>
      </c>
    </row>
    <row r="491" spans="1:23" x14ac:dyDescent="0.2">
      <c r="A491" s="52" t="s">
        <v>730</v>
      </c>
      <c r="B491" s="53" t="s">
        <v>35</v>
      </c>
      <c r="C491" s="54" t="s">
        <v>55</v>
      </c>
      <c r="D491" s="55">
        <v>8415150503</v>
      </c>
      <c r="E491" s="55" t="s">
        <v>881</v>
      </c>
      <c r="F491" s="56">
        <v>19500000</v>
      </c>
      <c r="G491" s="57">
        <v>0</v>
      </c>
      <c r="H491" s="56">
        <v>5850000</v>
      </c>
      <c r="I491" s="56">
        <v>0</v>
      </c>
      <c r="J491" s="56"/>
      <c r="K491" s="56"/>
      <c r="L491" s="56"/>
      <c r="M491" s="56"/>
      <c r="N491" s="56"/>
      <c r="O491" s="56"/>
      <c r="P491" s="56"/>
      <c r="Q491" s="56"/>
      <c r="R491" s="56"/>
      <c r="S491" s="56"/>
      <c r="T491" s="56"/>
      <c r="U491" s="56"/>
      <c r="V491" s="56">
        <f t="shared" si="7"/>
        <v>0</v>
      </c>
      <c r="W491" s="56" t="s">
        <v>38</v>
      </c>
    </row>
    <row r="492" spans="1:23" x14ac:dyDescent="0.2">
      <c r="A492" s="52" t="s">
        <v>730</v>
      </c>
      <c r="B492" s="53">
        <v>13</v>
      </c>
      <c r="C492" s="54" t="s">
        <v>293</v>
      </c>
      <c r="D492" s="55">
        <v>13403160707</v>
      </c>
      <c r="E492" s="55" t="s">
        <v>882</v>
      </c>
      <c r="F492" s="56">
        <v>224690746</v>
      </c>
      <c r="G492" s="57">
        <v>0</v>
      </c>
      <c r="H492" s="56">
        <v>202221671</v>
      </c>
      <c r="I492" s="56">
        <v>0</v>
      </c>
      <c r="J492" s="56"/>
      <c r="K492" s="56"/>
      <c r="L492" s="56"/>
      <c r="M492" s="56"/>
      <c r="N492" s="56"/>
      <c r="O492" s="56"/>
      <c r="P492" s="56"/>
      <c r="Q492" s="56"/>
      <c r="R492" s="56"/>
      <c r="S492" s="56"/>
      <c r="T492" s="56"/>
      <c r="U492" s="56"/>
      <c r="V492" s="56">
        <f t="shared" si="7"/>
        <v>0</v>
      </c>
      <c r="W492" s="56" t="s">
        <v>38</v>
      </c>
    </row>
    <row r="493" spans="1:23" x14ac:dyDescent="0.2">
      <c r="A493" s="52" t="s">
        <v>730</v>
      </c>
      <c r="B493" s="53" t="s">
        <v>80</v>
      </c>
      <c r="C493" s="54" t="s">
        <v>847</v>
      </c>
      <c r="D493" s="55">
        <v>5704161001</v>
      </c>
      <c r="E493" s="55" t="s">
        <v>883</v>
      </c>
      <c r="F493" s="56">
        <v>45600000</v>
      </c>
      <c r="G493" s="57">
        <v>0</v>
      </c>
      <c r="H493" s="56">
        <v>13680000</v>
      </c>
      <c r="I493" s="56">
        <v>0</v>
      </c>
      <c r="J493" s="56"/>
      <c r="K493" s="56"/>
      <c r="L493" s="56"/>
      <c r="M493" s="56"/>
      <c r="N493" s="56"/>
      <c r="O493" s="56"/>
      <c r="P493" s="56"/>
      <c r="Q493" s="56"/>
      <c r="R493" s="56"/>
      <c r="S493" s="56"/>
      <c r="T493" s="56"/>
      <c r="U493" s="56"/>
      <c r="V493" s="56">
        <f t="shared" si="7"/>
        <v>0</v>
      </c>
      <c r="W493" s="56" t="s">
        <v>38</v>
      </c>
    </row>
    <row r="494" spans="1:23" x14ac:dyDescent="0.2">
      <c r="A494" s="52" t="s">
        <v>730</v>
      </c>
      <c r="B494" s="53">
        <v>10</v>
      </c>
      <c r="C494" s="54" t="s">
        <v>447</v>
      </c>
      <c r="D494" s="55">
        <v>10205160713</v>
      </c>
      <c r="E494" s="55" t="s">
        <v>884</v>
      </c>
      <c r="F494" s="56">
        <v>79600000</v>
      </c>
      <c r="G494" s="57">
        <v>0</v>
      </c>
      <c r="H494" s="56">
        <v>79600000</v>
      </c>
      <c r="I494" s="56">
        <v>0</v>
      </c>
      <c r="J494" s="56"/>
      <c r="K494" s="56"/>
      <c r="L494" s="56"/>
      <c r="M494" s="56"/>
      <c r="N494" s="56"/>
      <c r="O494" s="56"/>
      <c r="P494" s="56"/>
      <c r="Q494" s="56"/>
      <c r="R494" s="56"/>
      <c r="S494" s="56"/>
      <c r="T494" s="56"/>
      <c r="U494" s="56"/>
      <c r="V494" s="56">
        <f t="shared" si="7"/>
        <v>0</v>
      </c>
      <c r="W494" s="56" t="s">
        <v>38</v>
      </c>
    </row>
    <row r="495" spans="1:23" x14ac:dyDescent="0.2">
      <c r="A495" s="52" t="s">
        <v>730</v>
      </c>
      <c r="B495" s="53">
        <v>10</v>
      </c>
      <c r="C495" s="54" t="s">
        <v>127</v>
      </c>
      <c r="D495" s="55">
        <v>10105160404</v>
      </c>
      <c r="E495" s="55" t="s">
        <v>885</v>
      </c>
      <c r="F495" s="56">
        <v>24000000</v>
      </c>
      <c r="G495" s="57">
        <v>0</v>
      </c>
      <c r="H495" s="56">
        <v>21600000</v>
      </c>
      <c r="I495" s="56">
        <v>0</v>
      </c>
      <c r="J495" s="56"/>
      <c r="K495" s="56"/>
      <c r="L495" s="56"/>
      <c r="M495" s="56"/>
      <c r="N495" s="56"/>
      <c r="O495" s="56"/>
      <c r="P495" s="56"/>
      <c r="Q495" s="56"/>
      <c r="R495" s="56"/>
      <c r="S495" s="56"/>
      <c r="T495" s="56"/>
      <c r="U495" s="56"/>
      <c r="V495" s="56">
        <f t="shared" si="7"/>
        <v>0</v>
      </c>
      <c r="W495" s="56" t="s">
        <v>38</v>
      </c>
    </row>
    <row r="496" spans="1:23" x14ac:dyDescent="0.2">
      <c r="A496" s="52" t="s">
        <v>730</v>
      </c>
      <c r="B496" s="53" t="s">
        <v>80</v>
      </c>
      <c r="C496" s="54" t="s">
        <v>297</v>
      </c>
      <c r="D496" s="55">
        <v>5703160709</v>
      </c>
      <c r="E496" s="55" t="s">
        <v>886</v>
      </c>
      <c r="F496" s="56">
        <v>199081220</v>
      </c>
      <c r="G496" s="57">
        <v>0</v>
      </c>
      <c r="H496" s="56">
        <v>179173098</v>
      </c>
      <c r="I496" s="56">
        <v>0</v>
      </c>
      <c r="J496" s="56"/>
      <c r="K496" s="56"/>
      <c r="L496" s="56"/>
      <c r="M496" s="56"/>
      <c r="N496" s="56"/>
      <c r="O496" s="56"/>
      <c r="P496" s="56"/>
      <c r="Q496" s="56"/>
      <c r="R496" s="56"/>
      <c r="S496" s="56"/>
      <c r="T496" s="56"/>
      <c r="U496" s="56"/>
      <c r="V496" s="56">
        <f t="shared" si="7"/>
        <v>0</v>
      </c>
      <c r="W496" s="56" t="s">
        <v>38</v>
      </c>
    </row>
    <row r="497" spans="1:23" x14ac:dyDescent="0.2">
      <c r="A497" s="52" t="s">
        <v>730</v>
      </c>
      <c r="B497" s="53" t="s">
        <v>35</v>
      </c>
      <c r="C497" s="54" t="s">
        <v>848</v>
      </c>
      <c r="D497" s="55">
        <v>8404171006</v>
      </c>
      <c r="E497" s="55" t="s">
        <v>887</v>
      </c>
      <c r="F497" s="56">
        <v>64200000</v>
      </c>
      <c r="G497" s="57">
        <v>0</v>
      </c>
      <c r="H497" s="56">
        <v>19260000</v>
      </c>
      <c r="I497" s="56">
        <v>0</v>
      </c>
      <c r="J497" s="56"/>
      <c r="K497" s="56"/>
      <c r="L497" s="56"/>
      <c r="M497" s="56"/>
      <c r="N497" s="56"/>
      <c r="O497" s="56"/>
      <c r="P497" s="56"/>
      <c r="Q497" s="56"/>
      <c r="R497" s="56"/>
      <c r="S497" s="56"/>
      <c r="T497" s="56"/>
      <c r="U497" s="56"/>
      <c r="V497" s="56">
        <f t="shared" si="7"/>
        <v>0</v>
      </c>
      <c r="W497" s="56" t="s">
        <v>38</v>
      </c>
    </row>
    <row r="498" spans="1:23" x14ac:dyDescent="0.2">
      <c r="A498" s="52" t="s">
        <v>730</v>
      </c>
      <c r="B498" s="53">
        <v>11</v>
      </c>
      <c r="C498" s="54" t="s">
        <v>458</v>
      </c>
      <c r="D498" s="55">
        <v>11302171007</v>
      </c>
      <c r="E498" s="55" t="s">
        <v>888</v>
      </c>
      <c r="F498" s="56">
        <v>16200000</v>
      </c>
      <c r="G498" s="57">
        <v>0</v>
      </c>
      <c r="H498" s="56">
        <v>4860000</v>
      </c>
      <c r="I498" s="56">
        <v>0</v>
      </c>
      <c r="J498" s="56"/>
      <c r="K498" s="56"/>
      <c r="L498" s="56"/>
      <c r="M498" s="56"/>
      <c r="N498" s="56"/>
      <c r="O498" s="56"/>
      <c r="P498" s="56"/>
      <c r="Q498" s="56"/>
      <c r="R498" s="56"/>
      <c r="S498" s="56"/>
      <c r="T498" s="56"/>
      <c r="U498" s="56"/>
      <c r="V498" s="56">
        <f t="shared" si="7"/>
        <v>0</v>
      </c>
      <c r="W498" s="56" t="s">
        <v>38</v>
      </c>
    </row>
    <row r="499" spans="1:23" x14ac:dyDescent="0.2">
      <c r="A499" s="52" t="s">
        <v>730</v>
      </c>
      <c r="B499" s="53" t="s">
        <v>57</v>
      </c>
      <c r="C499" s="54" t="s">
        <v>232</v>
      </c>
      <c r="D499" s="55">
        <v>6206171007</v>
      </c>
      <c r="E499" s="55" t="s">
        <v>889</v>
      </c>
      <c r="F499" s="56">
        <v>38977770</v>
      </c>
      <c r="G499" s="57">
        <v>0</v>
      </c>
      <c r="H499" s="56">
        <v>11693331</v>
      </c>
      <c r="I499" s="56">
        <v>0</v>
      </c>
      <c r="J499" s="56"/>
      <c r="K499" s="56"/>
      <c r="L499" s="56"/>
      <c r="M499" s="56"/>
      <c r="N499" s="56"/>
      <c r="O499" s="56"/>
      <c r="P499" s="56"/>
      <c r="Q499" s="56"/>
      <c r="R499" s="56"/>
      <c r="S499" s="56"/>
      <c r="T499" s="56"/>
      <c r="U499" s="56"/>
      <c r="V499" s="56">
        <f t="shared" si="7"/>
        <v>0</v>
      </c>
      <c r="W499" s="56" t="s">
        <v>38</v>
      </c>
    </row>
    <row r="500" spans="1:23" x14ac:dyDescent="0.2">
      <c r="A500" s="52" t="s">
        <v>730</v>
      </c>
      <c r="B500" s="53" t="s">
        <v>39</v>
      </c>
      <c r="C500" s="54" t="s">
        <v>438</v>
      </c>
      <c r="D500" s="55">
        <v>9121171005</v>
      </c>
      <c r="E500" s="55" t="s">
        <v>890</v>
      </c>
      <c r="F500" s="56">
        <v>93600000</v>
      </c>
      <c r="G500" s="57">
        <v>0</v>
      </c>
      <c r="H500" s="56">
        <v>28080000</v>
      </c>
      <c r="I500" s="56">
        <v>0</v>
      </c>
      <c r="J500" s="56"/>
      <c r="K500" s="56"/>
      <c r="L500" s="56"/>
      <c r="M500" s="56"/>
      <c r="N500" s="56"/>
      <c r="O500" s="56"/>
      <c r="P500" s="56"/>
      <c r="Q500" s="56"/>
      <c r="R500" s="56"/>
      <c r="S500" s="56"/>
      <c r="T500" s="56"/>
      <c r="U500" s="56"/>
      <c r="V500" s="56">
        <f t="shared" si="7"/>
        <v>0</v>
      </c>
      <c r="W500" s="56" t="s">
        <v>38</v>
      </c>
    </row>
    <row r="501" spans="1:23" x14ac:dyDescent="0.2">
      <c r="A501" s="52" t="s">
        <v>730</v>
      </c>
      <c r="B501" s="53" t="s">
        <v>42</v>
      </c>
      <c r="C501" s="54" t="s">
        <v>165</v>
      </c>
      <c r="D501" s="55">
        <v>7203171006</v>
      </c>
      <c r="E501" s="55" t="s">
        <v>891</v>
      </c>
      <c r="F501" s="56">
        <v>35400000</v>
      </c>
      <c r="G501" s="57">
        <v>0</v>
      </c>
      <c r="H501" s="56">
        <v>10620000</v>
      </c>
      <c r="I501" s="56">
        <v>0</v>
      </c>
      <c r="J501" s="56"/>
      <c r="K501" s="56"/>
      <c r="L501" s="56"/>
      <c r="M501" s="56"/>
      <c r="N501" s="56"/>
      <c r="O501" s="56"/>
      <c r="P501" s="56"/>
      <c r="Q501" s="56"/>
      <c r="R501" s="56"/>
      <c r="S501" s="56"/>
      <c r="T501" s="56"/>
      <c r="U501" s="56"/>
      <c r="V501" s="56">
        <f t="shared" si="7"/>
        <v>0</v>
      </c>
      <c r="W501" s="56" t="s">
        <v>38</v>
      </c>
    </row>
    <row r="502" spans="1:23" x14ac:dyDescent="0.2">
      <c r="A502" s="52" t="s">
        <v>730</v>
      </c>
      <c r="B502" s="53" t="s">
        <v>42</v>
      </c>
      <c r="C502" s="54" t="s">
        <v>254</v>
      </c>
      <c r="D502" s="55">
        <v>7405171006</v>
      </c>
      <c r="E502" s="55" t="s">
        <v>892</v>
      </c>
      <c r="F502" s="56">
        <v>26666652</v>
      </c>
      <c r="G502" s="57">
        <v>0</v>
      </c>
      <c r="H502" s="56">
        <v>7999996</v>
      </c>
      <c r="I502" s="56">
        <v>0</v>
      </c>
      <c r="J502" s="56"/>
      <c r="K502" s="56"/>
      <c r="L502" s="56"/>
      <c r="M502" s="56"/>
      <c r="N502" s="56"/>
      <c r="O502" s="56"/>
      <c r="P502" s="56"/>
      <c r="Q502" s="56"/>
      <c r="R502" s="56"/>
      <c r="S502" s="56"/>
      <c r="T502" s="56"/>
      <c r="U502" s="56"/>
      <c r="V502" s="56">
        <f t="shared" si="7"/>
        <v>0</v>
      </c>
      <c r="W502" s="56" t="s">
        <v>38</v>
      </c>
    </row>
    <row r="503" spans="1:23" x14ac:dyDescent="0.2">
      <c r="A503" s="52" t="s">
        <v>730</v>
      </c>
      <c r="B503" s="53" t="s">
        <v>42</v>
      </c>
      <c r="C503" s="54" t="s">
        <v>49</v>
      </c>
      <c r="D503" s="55">
        <v>7102171005</v>
      </c>
      <c r="E503" s="55" t="s">
        <v>893</v>
      </c>
      <c r="F503" s="56">
        <v>12000000</v>
      </c>
      <c r="G503" s="57">
        <v>0</v>
      </c>
      <c r="H503" s="56">
        <v>12000000</v>
      </c>
      <c r="I503" s="56">
        <v>0</v>
      </c>
      <c r="J503" s="56"/>
      <c r="K503" s="56"/>
      <c r="L503" s="56"/>
      <c r="M503" s="56"/>
      <c r="N503" s="56"/>
      <c r="O503" s="56"/>
      <c r="P503" s="56"/>
      <c r="Q503" s="56"/>
      <c r="R503" s="56"/>
      <c r="S503" s="56"/>
      <c r="T503" s="56"/>
      <c r="U503" s="56"/>
      <c r="V503" s="56">
        <f t="shared" si="7"/>
        <v>0</v>
      </c>
      <c r="W503" s="56" t="s">
        <v>38</v>
      </c>
    </row>
    <row r="504" spans="1:23" x14ac:dyDescent="0.2">
      <c r="A504" s="52" t="s">
        <v>730</v>
      </c>
      <c r="B504" s="53" t="s">
        <v>42</v>
      </c>
      <c r="C504" s="54" t="s">
        <v>49</v>
      </c>
      <c r="D504" s="55">
        <v>7102171004</v>
      </c>
      <c r="E504" s="55" t="s">
        <v>894</v>
      </c>
      <c r="F504" s="56">
        <v>9200000</v>
      </c>
      <c r="G504" s="57">
        <v>0</v>
      </c>
      <c r="H504" s="56">
        <v>9200000</v>
      </c>
      <c r="I504" s="56">
        <v>0</v>
      </c>
      <c r="J504" s="56"/>
      <c r="K504" s="56"/>
      <c r="L504" s="56"/>
      <c r="M504" s="56"/>
      <c r="N504" s="56"/>
      <c r="O504" s="56"/>
      <c r="P504" s="56"/>
      <c r="Q504" s="56"/>
      <c r="R504" s="56"/>
      <c r="S504" s="56"/>
      <c r="T504" s="56"/>
      <c r="U504" s="56"/>
      <c r="V504" s="56">
        <f t="shared" si="7"/>
        <v>0</v>
      </c>
      <c r="W504" s="56" t="s">
        <v>38</v>
      </c>
    </row>
    <row r="505" spans="1:23" x14ac:dyDescent="0.2">
      <c r="A505" s="52" t="s">
        <v>730</v>
      </c>
      <c r="B505" s="53">
        <v>14</v>
      </c>
      <c r="C505" s="54" t="s">
        <v>122</v>
      </c>
      <c r="D505" s="55">
        <v>14103171011</v>
      </c>
      <c r="E505" s="55" t="s">
        <v>895</v>
      </c>
      <c r="F505" s="56">
        <v>43200000</v>
      </c>
      <c r="G505" s="57">
        <v>0</v>
      </c>
      <c r="H505" s="56">
        <v>12960000</v>
      </c>
      <c r="I505" s="56">
        <v>0</v>
      </c>
      <c r="J505" s="56"/>
      <c r="K505" s="56"/>
      <c r="L505" s="56"/>
      <c r="M505" s="56"/>
      <c r="N505" s="56"/>
      <c r="O505" s="56"/>
      <c r="P505" s="56"/>
      <c r="Q505" s="56"/>
      <c r="R505" s="56"/>
      <c r="S505" s="56"/>
      <c r="T505" s="56"/>
      <c r="U505" s="56"/>
      <c r="V505" s="56">
        <f t="shared" si="7"/>
        <v>0</v>
      </c>
      <c r="W505" s="56" t="s">
        <v>38</v>
      </c>
    </row>
    <row r="506" spans="1:23" x14ac:dyDescent="0.2">
      <c r="A506" s="52" t="s">
        <v>730</v>
      </c>
      <c r="B506" s="53" t="s">
        <v>77</v>
      </c>
      <c r="C506" s="54" t="s">
        <v>205</v>
      </c>
      <c r="D506" s="55">
        <v>1107171009</v>
      </c>
      <c r="E506" s="55" t="s">
        <v>896</v>
      </c>
      <c r="F506" s="56">
        <v>79999992</v>
      </c>
      <c r="G506" s="57">
        <v>0</v>
      </c>
      <c r="H506" s="56">
        <v>23999998</v>
      </c>
      <c r="I506" s="56">
        <v>0</v>
      </c>
      <c r="J506" s="56"/>
      <c r="K506" s="56"/>
      <c r="L506" s="56"/>
      <c r="M506" s="56"/>
      <c r="N506" s="56"/>
      <c r="O506" s="56"/>
      <c r="P506" s="56"/>
      <c r="Q506" s="56"/>
      <c r="R506" s="56"/>
      <c r="S506" s="56"/>
      <c r="T506" s="56"/>
      <c r="U506" s="56"/>
      <c r="V506" s="56">
        <f t="shared" si="7"/>
        <v>0</v>
      </c>
      <c r="W506" s="56" t="s">
        <v>38</v>
      </c>
    </row>
    <row r="507" spans="1:23" x14ac:dyDescent="0.2">
      <c r="A507" s="52" t="s">
        <v>730</v>
      </c>
      <c r="B507" s="53">
        <v>13</v>
      </c>
      <c r="C507" s="54" t="s">
        <v>450</v>
      </c>
      <c r="D507" s="55">
        <v>13109171007</v>
      </c>
      <c r="E507" s="55" t="s">
        <v>897</v>
      </c>
      <c r="F507" s="56">
        <v>50400000</v>
      </c>
      <c r="G507" s="57">
        <v>0</v>
      </c>
      <c r="H507" s="56">
        <v>15120000</v>
      </c>
      <c r="I507" s="56">
        <v>0</v>
      </c>
      <c r="J507" s="56"/>
      <c r="K507" s="56"/>
      <c r="L507" s="56"/>
      <c r="M507" s="56"/>
      <c r="N507" s="56"/>
      <c r="O507" s="56"/>
      <c r="P507" s="56"/>
      <c r="Q507" s="56"/>
      <c r="R507" s="56"/>
      <c r="S507" s="56"/>
      <c r="T507" s="56"/>
      <c r="U507" s="56"/>
      <c r="V507" s="56">
        <f t="shared" si="7"/>
        <v>0</v>
      </c>
      <c r="W507" s="56" t="s">
        <v>38</v>
      </c>
    </row>
    <row r="508" spans="1:23" x14ac:dyDescent="0.2">
      <c r="A508" s="52" t="s">
        <v>730</v>
      </c>
      <c r="B508" s="53" t="s">
        <v>39</v>
      </c>
      <c r="C508" s="54" t="s">
        <v>93</v>
      </c>
      <c r="D508" s="55">
        <v>9119170728</v>
      </c>
      <c r="E508" s="55" t="s">
        <v>898</v>
      </c>
      <c r="F508" s="56">
        <v>218222926</v>
      </c>
      <c r="G508" s="57">
        <v>0</v>
      </c>
      <c r="H508" s="56">
        <v>65466878</v>
      </c>
      <c r="I508" s="56">
        <v>0</v>
      </c>
      <c r="J508" s="56"/>
      <c r="K508" s="56"/>
      <c r="L508" s="56"/>
      <c r="M508" s="56"/>
      <c r="N508" s="56"/>
      <c r="O508" s="56"/>
      <c r="P508" s="56"/>
      <c r="Q508" s="56"/>
      <c r="R508" s="56"/>
      <c r="S508" s="56"/>
      <c r="T508" s="56"/>
      <c r="U508" s="56"/>
      <c r="V508" s="56">
        <f t="shared" si="7"/>
        <v>0</v>
      </c>
      <c r="W508" s="56" t="s">
        <v>38</v>
      </c>
    </row>
    <row r="509" spans="1:23" x14ac:dyDescent="0.2">
      <c r="J509" s="31">
        <f>SUM(J27:J508)</f>
        <v>120870000</v>
      </c>
      <c r="K509" s="31">
        <f t="shared" ref="K509:V509" si="8">SUM(K27:K508)</f>
        <v>1088423079</v>
      </c>
      <c r="L509" s="31">
        <f t="shared" si="8"/>
        <v>2485551869</v>
      </c>
      <c r="M509" s="31">
        <f t="shared" si="8"/>
        <v>627515145</v>
      </c>
      <c r="N509" s="31">
        <f t="shared" si="8"/>
        <v>1604666812</v>
      </c>
      <c r="O509" s="31">
        <f t="shared" si="8"/>
        <v>1121140423</v>
      </c>
      <c r="P509" s="31">
        <f t="shared" si="8"/>
        <v>2646859276</v>
      </c>
      <c r="Q509" s="31">
        <f t="shared" si="8"/>
        <v>2741382265</v>
      </c>
      <c r="R509" s="31">
        <f t="shared" si="8"/>
        <v>1491539024</v>
      </c>
      <c r="S509" s="31">
        <f t="shared" si="8"/>
        <v>0</v>
      </c>
      <c r="T509" s="31">
        <f t="shared" si="8"/>
        <v>0</v>
      </c>
      <c r="U509" s="31">
        <f t="shared" si="8"/>
        <v>0</v>
      </c>
      <c r="V509" s="31">
        <f t="shared" si="8"/>
        <v>13927947893</v>
      </c>
    </row>
  </sheetData>
  <sortState ref="A27:W508">
    <sortCondition ref="A27:A508"/>
  </sortState>
  <mergeCells count="12">
    <mergeCell ref="C23:E23"/>
    <mergeCell ref="C24:E24"/>
    <mergeCell ref="C13:L13"/>
    <mergeCell ref="C15:L15"/>
    <mergeCell ref="A15:B15"/>
    <mergeCell ref="A13:B13"/>
    <mergeCell ref="A18:B18"/>
    <mergeCell ref="A19:B19"/>
    <mergeCell ref="A20:B20"/>
    <mergeCell ref="A21:B21"/>
    <mergeCell ref="A9:C9"/>
    <mergeCell ref="A10:B10"/>
  </mergeCells>
  <pageMargins left="0.98425196850393704" right="0.98425196850393704" top="0.98425196850393704" bottom="0.98425196850393704" header="0.51181102362204722" footer="0.51181102362204722"/>
  <pageSetup paperSize="5" scale="35" fitToHeight="0" orientation="landscape" r:id="rId1"/>
  <headerFooter alignWithMargins="0"/>
  <ignoredErrors>
    <ignoredError sqref="B27:B508" numberStoredAsText="1"/>
    <ignoredError sqref="V404:V508 V510:V562"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27"/>
  <sheetViews>
    <sheetView topLeftCell="A283" workbookViewId="0">
      <selection activeCell="B327" sqref="B327"/>
    </sheetView>
  </sheetViews>
  <sheetFormatPr baseColWidth="10" defaultRowHeight="12.75" x14ac:dyDescent="0.2"/>
  <cols>
    <col min="2" max="2" width="21" bestFit="1" customWidth="1"/>
    <col min="3" max="3" width="41" customWidth="1"/>
    <col min="4" max="4" width="36.85546875" customWidth="1"/>
    <col min="5" max="5" width="23.5703125" customWidth="1"/>
    <col min="6" max="6" width="16.140625" customWidth="1"/>
    <col min="7" max="7" width="92.140625" customWidth="1"/>
    <col min="8" max="8" width="37.85546875" bestFit="1" customWidth="1"/>
    <col min="9" max="9" width="18.28515625" bestFit="1" customWidth="1"/>
    <col min="258" max="258" width="21" bestFit="1" customWidth="1"/>
    <col min="259" max="259" width="41" customWidth="1"/>
    <col min="260" max="260" width="36.85546875" customWidth="1"/>
    <col min="261" max="261" width="23.5703125" customWidth="1"/>
    <col min="262" max="262" width="16.140625" customWidth="1"/>
    <col min="263" max="263" width="92.140625" customWidth="1"/>
    <col min="264" max="264" width="37.85546875" bestFit="1" customWidth="1"/>
    <col min="265" max="265" width="18.28515625" bestFit="1" customWidth="1"/>
    <col min="514" max="514" width="21" bestFit="1" customWidth="1"/>
    <col min="515" max="515" width="41" customWidth="1"/>
    <col min="516" max="516" width="36.85546875" customWidth="1"/>
    <col min="517" max="517" width="23.5703125" customWidth="1"/>
    <col min="518" max="518" width="16.140625" customWidth="1"/>
    <col min="519" max="519" width="92.140625" customWidth="1"/>
    <col min="520" max="520" width="37.85546875" bestFit="1" customWidth="1"/>
    <col min="521" max="521" width="18.28515625" bestFit="1" customWidth="1"/>
    <col min="770" max="770" width="21" bestFit="1" customWidth="1"/>
    <col min="771" max="771" width="41" customWidth="1"/>
    <col min="772" max="772" width="36.85546875" customWidth="1"/>
    <col min="773" max="773" width="23.5703125" customWidth="1"/>
    <col min="774" max="774" width="16.140625" customWidth="1"/>
    <col min="775" max="775" width="92.140625" customWidth="1"/>
    <col min="776" max="776" width="37.85546875" bestFit="1" customWidth="1"/>
    <col min="777" max="777" width="18.28515625" bestFit="1" customWidth="1"/>
    <col min="1026" max="1026" width="21" bestFit="1" customWidth="1"/>
    <col min="1027" max="1027" width="41" customWidth="1"/>
    <col min="1028" max="1028" width="36.85546875" customWidth="1"/>
    <col min="1029" max="1029" width="23.5703125" customWidth="1"/>
    <col min="1030" max="1030" width="16.140625" customWidth="1"/>
    <col min="1031" max="1031" width="92.140625" customWidth="1"/>
    <col min="1032" max="1032" width="37.85546875" bestFit="1" customWidth="1"/>
    <col min="1033" max="1033" width="18.28515625" bestFit="1" customWidth="1"/>
    <col min="1282" max="1282" width="21" bestFit="1" customWidth="1"/>
    <col min="1283" max="1283" width="41" customWidth="1"/>
    <col min="1284" max="1284" width="36.85546875" customWidth="1"/>
    <col min="1285" max="1285" width="23.5703125" customWidth="1"/>
    <col min="1286" max="1286" width="16.140625" customWidth="1"/>
    <col min="1287" max="1287" width="92.140625" customWidth="1"/>
    <col min="1288" max="1288" width="37.85546875" bestFit="1" customWidth="1"/>
    <col min="1289" max="1289" width="18.28515625" bestFit="1" customWidth="1"/>
    <col min="1538" max="1538" width="21" bestFit="1" customWidth="1"/>
    <col min="1539" max="1539" width="41" customWidth="1"/>
    <col min="1540" max="1540" width="36.85546875" customWidth="1"/>
    <col min="1541" max="1541" width="23.5703125" customWidth="1"/>
    <col min="1542" max="1542" width="16.140625" customWidth="1"/>
    <col min="1543" max="1543" width="92.140625" customWidth="1"/>
    <col min="1544" max="1544" width="37.85546875" bestFit="1" customWidth="1"/>
    <col min="1545" max="1545" width="18.28515625" bestFit="1" customWidth="1"/>
    <col min="1794" max="1794" width="21" bestFit="1" customWidth="1"/>
    <col min="1795" max="1795" width="41" customWidth="1"/>
    <col min="1796" max="1796" width="36.85546875" customWidth="1"/>
    <col min="1797" max="1797" width="23.5703125" customWidth="1"/>
    <col min="1798" max="1798" width="16.140625" customWidth="1"/>
    <col min="1799" max="1799" width="92.140625" customWidth="1"/>
    <col min="1800" max="1800" width="37.85546875" bestFit="1" customWidth="1"/>
    <col min="1801" max="1801" width="18.28515625" bestFit="1" customWidth="1"/>
    <col min="2050" max="2050" width="21" bestFit="1" customWidth="1"/>
    <col min="2051" max="2051" width="41" customWidth="1"/>
    <col min="2052" max="2052" width="36.85546875" customWidth="1"/>
    <col min="2053" max="2053" width="23.5703125" customWidth="1"/>
    <col min="2054" max="2054" width="16.140625" customWidth="1"/>
    <col min="2055" max="2055" width="92.140625" customWidth="1"/>
    <col min="2056" max="2056" width="37.85546875" bestFit="1" customWidth="1"/>
    <col min="2057" max="2057" width="18.28515625" bestFit="1" customWidth="1"/>
    <col min="2306" max="2306" width="21" bestFit="1" customWidth="1"/>
    <col min="2307" max="2307" width="41" customWidth="1"/>
    <col min="2308" max="2308" width="36.85546875" customWidth="1"/>
    <col min="2309" max="2309" width="23.5703125" customWidth="1"/>
    <col min="2310" max="2310" width="16.140625" customWidth="1"/>
    <col min="2311" max="2311" width="92.140625" customWidth="1"/>
    <col min="2312" max="2312" width="37.85546875" bestFit="1" customWidth="1"/>
    <col min="2313" max="2313" width="18.28515625" bestFit="1" customWidth="1"/>
    <col min="2562" max="2562" width="21" bestFit="1" customWidth="1"/>
    <col min="2563" max="2563" width="41" customWidth="1"/>
    <col min="2564" max="2564" width="36.85546875" customWidth="1"/>
    <col min="2565" max="2565" width="23.5703125" customWidth="1"/>
    <col min="2566" max="2566" width="16.140625" customWidth="1"/>
    <col min="2567" max="2567" width="92.140625" customWidth="1"/>
    <col min="2568" max="2568" width="37.85546875" bestFit="1" customWidth="1"/>
    <col min="2569" max="2569" width="18.28515625" bestFit="1" customWidth="1"/>
    <col min="2818" max="2818" width="21" bestFit="1" customWidth="1"/>
    <col min="2819" max="2819" width="41" customWidth="1"/>
    <col min="2820" max="2820" width="36.85546875" customWidth="1"/>
    <col min="2821" max="2821" width="23.5703125" customWidth="1"/>
    <col min="2822" max="2822" width="16.140625" customWidth="1"/>
    <col min="2823" max="2823" width="92.140625" customWidth="1"/>
    <col min="2824" max="2824" width="37.85546875" bestFit="1" customWidth="1"/>
    <col min="2825" max="2825" width="18.28515625" bestFit="1" customWidth="1"/>
    <col min="3074" max="3074" width="21" bestFit="1" customWidth="1"/>
    <col min="3075" max="3075" width="41" customWidth="1"/>
    <col min="3076" max="3076" width="36.85546875" customWidth="1"/>
    <col min="3077" max="3077" width="23.5703125" customWidth="1"/>
    <col min="3078" max="3078" width="16.140625" customWidth="1"/>
    <col min="3079" max="3079" width="92.140625" customWidth="1"/>
    <col min="3080" max="3080" width="37.85546875" bestFit="1" customWidth="1"/>
    <col min="3081" max="3081" width="18.28515625" bestFit="1" customWidth="1"/>
    <col min="3330" max="3330" width="21" bestFit="1" customWidth="1"/>
    <col min="3331" max="3331" width="41" customWidth="1"/>
    <col min="3332" max="3332" width="36.85546875" customWidth="1"/>
    <col min="3333" max="3333" width="23.5703125" customWidth="1"/>
    <col min="3334" max="3334" width="16.140625" customWidth="1"/>
    <col min="3335" max="3335" width="92.140625" customWidth="1"/>
    <col min="3336" max="3336" width="37.85546875" bestFit="1" customWidth="1"/>
    <col min="3337" max="3337" width="18.28515625" bestFit="1" customWidth="1"/>
    <col min="3586" max="3586" width="21" bestFit="1" customWidth="1"/>
    <col min="3587" max="3587" width="41" customWidth="1"/>
    <col min="3588" max="3588" width="36.85546875" customWidth="1"/>
    <col min="3589" max="3589" width="23.5703125" customWidth="1"/>
    <col min="3590" max="3590" width="16.140625" customWidth="1"/>
    <col min="3591" max="3591" width="92.140625" customWidth="1"/>
    <col min="3592" max="3592" width="37.85546875" bestFit="1" customWidth="1"/>
    <col min="3593" max="3593" width="18.28515625" bestFit="1" customWidth="1"/>
    <col min="3842" max="3842" width="21" bestFit="1" customWidth="1"/>
    <col min="3843" max="3843" width="41" customWidth="1"/>
    <col min="3844" max="3844" width="36.85546875" customWidth="1"/>
    <col min="3845" max="3845" width="23.5703125" customWidth="1"/>
    <col min="3846" max="3846" width="16.140625" customWidth="1"/>
    <col min="3847" max="3847" width="92.140625" customWidth="1"/>
    <col min="3848" max="3848" width="37.85546875" bestFit="1" customWidth="1"/>
    <col min="3849" max="3849" width="18.28515625" bestFit="1" customWidth="1"/>
    <col min="4098" max="4098" width="21" bestFit="1" customWidth="1"/>
    <col min="4099" max="4099" width="41" customWidth="1"/>
    <col min="4100" max="4100" width="36.85546875" customWidth="1"/>
    <col min="4101" max="4101" width="23.5703125" customWidth="1"/>
    <col min="4102" max="4102" width="16.140625" customWidth="1"/>
    <col min="4103" max="4103" width="92.140625" customWidth="1"/>
    <col min="4104" max="4104" width="37.85546875" bestFit="1" customWidth="1"/>
    <col min="4105" max="4105" width="18.28515625" bestFit="1" customWidth="1"/>
    <col min="4354" max="4354" width="21" bestFit="1" customWidth="1"/>
    <col min="4355" max="4355" width="41" customWidth="1"/>
    <col min="4356" max="4356" width="36.85546875" customWidth="1"/>
    <col min="4357" max="4357" width="23.5703125" customWidth="1"/>
    <col min="4358" max="4358" width="16.140625" customWidth="1"/>
    <col min="4359" max="4359" width="92.140625" customWidth="1"/>
    <col min="4360" max="4360" width="37.85546875" bestFit="1" customWidth="1"/>
    <col min="4361" max="4361" width="18.28515625" bestFit="1" customWidth="1"/>
    <col min="4610" max="4610" width="21" bestFit="1" customWidth="1"/>
    <col min="4611" max="4611" width="41" customWidth="1"/>
    <col min="4612" max="4612" width="36.85546875" customWidth="1"/>
    <col min="4613" max="4613" width="23.5703125" customWidth="1"/>
    <col min="4614" max="4614" width="16.140625" customWidth="1"/>
    <col min="4615" max="4615" width="92.140625" customWidth="1"/>
    <col min="4616" max="4616" width="37.85546875" bestFit="1" customWidth="1"/>
    <col min="4617" max="4617" width="18.28515625" bestFit="1" customWidth="1"/>
    <col min="4866" max="4866" width="21" bestFit="1" customWidth="1"/>
    <col min="4867" max="4867" width="41" customWidth="1"/>
    <col min="4868" max="4868" width="36.85546875" customWidth="1"/>
    <col min="4869" max="4869" width="23.5703125" customWidth="1"/>
    <col min="4870" max="4870" width="16.140625" customWidth="1"/>
    <col min="4871" max="4871" width="92.140625" customWidth="1"/>
    <col min="4872" max="4872" width="37.85546875" bestFit="1" customWidth="1"/>
    <col min="4873" max="4873" width="18.28515625" bestFit="1" customWidth="1"/>
    <col min="5122" max="5122" width="21" bestFit="1" customWidth="1"/>
    <col min="5123" max="5123" width="41" customWidth="1"/>
    <col min="5124" max="5124" width="36.85546875" customWidth="1"/>
    <col min="5125" max="5125" width="23.5703125" customWidth="1"/>
    <col min="5126" max="5126" width="16.140625" customWidth="1"/>
    <col min="5127" max="5127" width="92.140625" customWidth="1"/>
    <col min="5128" max="5128" width="37.85546875" bestFit="1" customWidth="1"/>
    <col min="5129" max="5129" width="18.28515625" bestFit="1" customWidth="1"/>
    <col min="5378" max="5378" width="21" bestFit="1" customWidth="1"/>
    <col min="5379" max="5379" width="41" customWidth="1"/>
    <col min="5380" max="5380" width="36.85546875" customWidth="1"/>
    <col min="5381" max="5381" width="23.5703125" customWidth="1"/>
    <col min="5382" max="5382" width="16.140625" customWidth="1"/>
    <col min="5383" max="5383" width="92.140625" customWidth="1"/>
    <col min="5384" max="5384" width="37.85546875" bestFit="1" customWidth="1"/>
    <col min="5385" max="5385" width="18.28515625" bestFit="1" customWidth="1"/>
    <col min="5634" max="5634" width="21" bestFit="1" customWidth="1"/>
    <col min="5635" max="5635" width="41" customWidth="1"/>
    <col min="5636" max="5636" width="36.85546875" customWidth="1"/>
    <col min="5637" max="5637" width="23.5703125" customWidth="1"/>
    <col min="5638" max="5638" width="16.140625" customWidth="1"/>
    <col min="5639" max="5639" width="92.140625" customWidth="1"/>
    <col min="5640" max="5640" width="37.85546875" bestFit="1" customWidth="1"/>
    <col min="5641" max="5641" width="18.28515625" bestFit="1" customWidth="1"/>
    <col min="5890" max="5890" width="21" bestFit="1" customWidth="1"/>
    <col min="5891" max="5891" width="41" customWidth="1"/>
    <col min="5892" max="5892" width="36.85546875" customWidth="1"/>
    <col min="5893" max="5893" width="23.5703125" customWidth="1"/>
    <col min="5894" max="5894" width="16.140625" customWidth="1"/>
    <col min="5895" max="5895" width="92.140625" customWidth="1"/>
    <col min="5896" max="5896" width="37.85546875" bestFit="1" customWidth="1"/>
    <col min="5897" max="5897" width="18.28515625" bestFit="1" customWidth="1"/>
    <col min="6146" max="6146" width="21" bestFit="1" customWidth="1"/>
    <col min="6147" max="6147" width="41" customWidth="1"/>
    <col min="6148" max="6148" width="36.85546875" customWidth="1"/>
    <col min="6149" max="6149" width="23.5703125" customWidth="1"/>
    <col min="6150" max="6150" width="16.140625" customWidth="1"/>
    <col min="6151" max="6151" width="92.140625" customWidth="1"/>
    <col min="6152" max="6152" width="37.85546875" bestFit="1" customWidth="1"/>
    <col min="6153" max="6153" width="18.28515625" bestFit="1" customWidth="1"/>
    <col min="6402" max="6402" width="21" bestFit="1" customWidth="1"/>
    <col min="6403" max="6403" width="41" customWidth="1"/>
    <col min="6404" max="6404" width="36.85546875" customWidth="1"/>
    <col min="6405" max="6405" width="23.5703125" customWidth="1"/>
    <col min="6406" max="6406" width="16.140625" customWidth="1"/>
    <col min="6407" max="6407" width="92.140625" customWidth="1"/>
    <col min="6408" max="6408" width="37.85546875" bestFit="1" customWidth="1"/>
    <col min="6409" max="6409" width="18.28515625" bestFit="1" customWidth="1"/>
    <col min="6658" max="6658" width="21" bestFit="1" customWidth="1"/>
    <col min="6659" max="6659" width="41" customWidth="1"/>
    <col min="6660" max="6660" width="36.85546875" customWidth="1"/>
    <col min="6661" max="6661" width="23.5703125" customWidth="1"/>
    <col min="6662" max="6662" width="16.140625" customWidth="1"/>
    <col min="6663" max="6663" width="92.140625" customWidth="1"/>
    <col min="6664" max="6664" width="37.85546875" bestFit="1" customWidth="1"/>
    <col min="6665" max="6665" width="18.28515625" bestFit="1" customWidth="1"/>
    <col min="6914" max="6914" width="21" bestFit="1" customWidth="1"/>
    <col min="6915" max="6915" width="41" customWidth="1"/>
    <col min="6916" max="6916" width="36.85546875" customWidth="1"/>
    <col min="6917" max="6917" width="23.5703125" customWidth="1"/>
    <col min="6918" max="6918" width="16.140625" customWidth="1"/>
    <col min="6919" max="6919" width="92.140625" customWidth="1"/>
    <col min="6920" max="6920" width="37.85546875" bestFit="1" customWidth="1"/>
    <col min="6921" max="6921" width="18.28515625" bestFit="1" customWidth="1"/>
    <col min="7170" max="7170" width="21" bestFit="1" customWidth="1"/>
    <col min="7171" max="7171" width="41" customWidth="1"/>
    <col min="7172" max="7172" width="36.85546875" customWidth="1"/>
    <col min="7173" max="7173" width="23.5703125" customWidth="1"/>
    <col min="7174" max="7174" width="16.140625" customWidth="1"/>
    <col min="7175" max="7175" width="92.140625" customWidth="1"/>
    <col min="7176" max="7176" width="37.85546875" bestFit="1" customWidth="1"/>
    <col min="7177" max="7177" width="18.28515625" bestFit="1" customWidth="1"/>
    <col min="7426" max="7426" width="21" bestFit="1" customWidth="1"/>
    <col min="7427" max="7427" width="41" customWidth="1"/>
    <col min="7428" max="7428" width="36.85546875" customWidth="1"/>
    <col min="7429" max="7429" width="23.5703125" customWidth="1"/>
    <col min="7430" max="7430" width="16.140625" customWidth="1"/>
    <col min="7431" max="7431" width="92.140625" customWidth="1"/>
    <col min="7432" max="7432" width="37.85546875" bestFit="1" customWidth="1"/>
    <col min="7433" max="7433" width="18.28515625" bestFit="1" customWidth="1"/>
    <col min="7682" max="7682" width="21" bestFit="1" customWidth="1"/>
    <col min="7683" max="7683" width="41" customWidth="1"/>
    <col min="7684" max="7684" width="36.85546875" customWidth="1"/>
    <col min="7685" max="7685" width="23.5703125" customWidth="1"/>
    <col min="7686" max="7686" width="16.140625" customWidth="1"/>
    <col min="7687" max="7687" width="92.140625" customWidth="1"/>
    <col min="7688" max="7688" width="37.85546875" bestFit="1" customWidth="1"/>
    <col min="7689" max="7689" width="18.28515625" bestFit="1" customWidth="1"/>
    <col min="7938" max="7938" width="21" bestFit="1" customWidth="1"/>
    <col min="7939" max="7939" width="41" customWidth="1"/>
    <col min="7940" max="7940" width="36.85546875" customWidth="1"/>
    <col min="7941" max="7941" width="23.5703125" customWidth="1"/>
    <col min="7942" max="7942" width="16.140625" customWidth="1"/>
    <col min="7943" max="7943" width="92.140625" customWidth="1"/>
    <col min="7944" max="7944" width="37.85546875" bestFit="1" customWidth="1"/>
    <col min="7945" max="7945" width="18.28515625" bestFit="1" customWidth="1"/>
    <col min="8194" max="8194" width="21" bestFit="1" customWidth="1"/>
    <col min="8195" max="8195" width="41" customWidth="1"/>
    <col min="8196" max="8196" width="36.85546875" customWidth="1"/>
    <col min="8197" max="8197" width="23.5703125" customWidth="1"/>
    <col min="8198" max="8198" width="16.140625" customWidth="1"/>
    <col min="8199" max="8199" width="92.140625" customWidth="1"/>
    <col min="8200" max="8200" width="37.85546875" bestFit="1" customWidth="1"/>
    <col min="8201" max="8201" width="18.28515625" bestFit="1" customWidth="1"/>
    <col min="8450" max="8450" width="21" bestFit="1" customWidth="1"/>
    <col min="8451" max="8451" width="41" customWidth="1"/>
    <col min="8452" max="8452" width="36.85546875" customWidth="1"/>
    <col min="8453" max="8453" width="23.5703125" customWidth="1"/>
    <col min="8454" max="8454" width="16.140625" customWidth="1"/>
    <col min="8455" max="8455" width="92.140625" customWidth="1"/>
    <col min="8456" max="8456" width="37.85546875" bestFit="1" customWidth="1"/>
    <col min="8457" max="8457" width="18.28515625" bestFit="1" customWidth="1"/>
    <col min="8706" max="8706" width="21" bestFit="1" customWidth="1"/>
    <col min="8707" max="8707" width="41" customWidth="1"/>
    <col min="8708" max="8708" width="36.85546875" customWidth="1"/>
    <col min="8709" max="8709" width="23.5703125" customWidth="1"/>
    <col min="8710" max="8710" width="16.140625" customWidth="1"/>
    <col min="8711" max="8711" width="92.140625" customWidth="1"/>
    <col min="8712" max="8712" width="37.85546875" bestFit="1" customWidth="1"/>
    <col min="8713" max="8713" width="18.28515625" bestFit="1" customWidth="1"/>
    <col min="8962" max="8962" width="21" bestFit="1" customWidth="1"/>
    <col min="8963" max="8963" width="41" customWidth="1"/>
    <col min="8964" max="8964" width="36.85546875" customWidth="1"/>
    <col min="8965" max="8965" width="23.5703125" customWidth="1"/>
    <col min="8966" max="8966" width="16.140625" customWidth="1"/>
    <col min="8967" max="8967" width="92.140625" customWidth="1"/>
    <col min="8968" max="8968" width="37.85546875" bestFit="1" customWidth="1"/>
    <col min="8969" max="8969" width="18.28515625" bestFit="1" customWidth="1"/>
    <col min="9218" max="9218" width="21" bestFit="1" customWidth="1"/>
    <col min="9219" max="9219" width="41" customWidth="1"/>
    <col min="9220" max="9220" width="36.85546875" customWidth="1"/>
    <col min="9221" max="9221" width="23.5703125" customWidth="1"/>
    <col min="9222" max="9222" width="16.140625" customWidth="1"/>
    <col min="9223" max="9223" width="92.140625" customWidth="1"/>
    <col min="9224" max="9224" width="37.85546875" bestFit="1" customWidth="1"/>
    <col min="9225" max="9225" width="18.28515625" bestFit="1" customWidth="1"/>
    <col min="9474" max="9474" width="21" bestFit="1" customWidth="1"/>
    <col min="9475" max="9475" width="41" customWidth="1"/>
    <col min="9476" max="9476" width="36.85546875" customWidth="1"/>
    <col min="9477" max="9477" width="23.5703125" customWidth="1"/>
    <col min="9478" max="9478" width="16.140625" customWidth="1"/>
    <col min="9479" max="9479" width="92.140625" customWidth="1"/>
    <col min="9480" max="9480" width="37.85546875" bestFit="1" customWidth="1"/>
    <col min="9481" max="9481" width="18.28515625" bestFit="1" customWidth="1"/>
    <col min="9730" max="9730" width="21" bestFit="1" customWidth="1"/>
    <col min="9731" max="9731" width="41" customWidth="1"/>
    <col min="9732" max="9732" width="36.85546875" customWidth="1"/>
    <col min="9733" max="9733" width="23.5703125" customWidth="1"/>
    <col min="9734" max="9734" width="16.140625" customWidth="1"/>
    <col min="9735" max="9735" width="92.140625" customWidth="1"/>
    <col min="9736" max="9736" width="37.85546875" bestFit="1" customWidth="1"/>
    <col min="9737" max="9737" width="18.28515625" bestFit="1" customWidth="1"/>
    <col min="9986" max="9986" width="21" bestFit="1" customWidth="1"/>
    <col min="9987" max="9987" width="41" customWidth="1"/>
    <col min="9988" max="9988" width="36.85546875" customWidth="1"/>
    <col min="9989" max="9989" width="23.5703125" customWidth="1"/>
    <col min="9990" max="9990" width="16.140625" customWidth="1"/>
    <col min="9991" max="9991" width="92.140625" customWidth="1"/>
    <col min="9992" max="9992" width="37.85546875" bestFit="1" customWidth="1"/>
    <col min="9993" max="9993" width="18.28515625" bestFit="1" customWidth="1"/>
    <col min="10242" max="10242" width="21" bestFit="1" customWidth="1"/>
    <col min="10243" max="10243" width="41" customWidth="1"/>
    <col min="10244" max="10244" width="36.85546875" customWidth="1"/>
    <col min="10245" max="10245" width="23.5703125" customWidth="1"/>
    <col min="10246" max="10246" width="16.140625" customWidth="1"/>
    <col min="10247" max="10247" width="92.140625" customWidth="1"/>
    <col min="10248" max="10248" width="37.85546875" bestFit="1" customWidth="1"/>
    <col min="10249" max="10249" width="18.28515625" bestFit="1" customWidth="1"/>
    <col min="10498" max="10498" width="21" bestFit="1" customWidth="1"/>
    <col min="10499" max="10499" width="41" customWidth="1"/>
    <col min="10500" max="10500" width="36.85546875" customWidth="1"/>
    <col min="10501" max="10501" width="23.5703125" customWidth="1"/>
    <col min="10502" max="10502" width="16.140625" customWidth="1"/>
    <col min="10503" max="10503" width="92.140625" customWidth="1"/>
    <col min="10504" max="10504" width="37.85546875" bestFit="1" customWidth="1"/>
    <col min="10505" max="10505" width="18.28515625" bestFit="1" customWidth="1"/>
    <col min="10754" max="10754" width="21" bestFit="1" customWidth="1"/>
    <col min="10755" max="10755" width="41" customWidth="1"/>
    <col min="10756" max="10756" width="36.85546875" customWidth="1"/>
    <col min="10757" max="10757" width="23.5703125" customWidth="1"/>
    <col min="10758" max="10758" width="16.140625" customWidth="1"/>
    <col min="10759" max="10759" width="92.140625" customWidth="1"/>
    <col min="10760" max="10760" width="37.85546875" bestFit="1" customWidth="1"/>
    <col min="10761" max="10761" width="18.28515625" bestFit="1" customWidth="1"/>
    <col min="11010" max="11010" width="21" bestFit="1" customWidth="1"/>
    <col min="11011" max="11011" width="41" customWidth="1"/>
    <col min="11012" max="11012" width="36.85546875" customWidth="1"/>
    <col min="11013" max="11013" width="23.5703125" customWidth="1"/>
    <col min="11014" max="11014" width="16.140625" customWidth="1"/>
    <col min="11015" max="11015" width="92.140625" customWidth="1"/>
    <col min="11016" max="11016" width="37.85546875" bestFit="1" customWidth="1"/>
    <col min="11017" max="11017" width="18.28515625" bestFit="1" customWidth="1"/>
    <col min="11266" max="11266" width="21" bestFit="1" customWidth="1"/>
    <col min="11267" max="11267" width="41" customWidth="1"/>
    <col min="11268" max="11268" width="36.85546875" customWidth="1"/>
    <col min="11269" max="11269" width="23.5703125" customWidth="1"/>
    <col min="11270" max="11270" width="16.140625" customWidth="1"/>
    <col min="11271" max="11271" width="92.140625" customWidth="1"/>
    <col min="11272" max="11272" width="37.85546875" bestFit="1" customWidth="1"/>
    <col min="11273" max="11273" width="18.28515625" bestFit="1" customWidth="1"/>
    <col min="11522" max="11522" width="21" bestFit="1" customWidth="1"/>
    <col min="11523" max="11523" width="41" customWidth="1"/>
    <col min="11524" max="11524" width="36.85546875" customWidth="1"/>
    <col min="11525" max="11525" width="23.5703125" customWidth="1"/>
    <col min="11526" max="11526" width="16.140625" customWidth="1"/>
    <col min="11527" max="11527" width="92.140625" customWidth="1"/>
    <col min="11528" max="11528" width="37.85546875" bestFit="1" customWidth="1"/>
    <col min="11529" max="11529" width="18.28515625" bestFit="1" customWidth="1"/>
    <col min="11778" max="11778" width="21" bestFit="1" customWidth="1"/>
    <col min="11779" max="11779" width="41" customWidth="1"/>
    <col min="11780" max="11780" width="36.85546875" customWidth="1"/>
    <col min="11781" max="11781" width="23.5703125" customWidth="1"/>
    <col min="11782" max="11782" width="16.140625" customWidth="1"/>
    <col min="11783" max="11783" width="92.140625" customWidth="1"/>
    <col min="11784" max="11784" width="37.85546875" bestFit="1" customWidth="1"/>
    <col min="11785" max="11785" width="18.28515625" bestFit="1" customWidth="1"/>
    <col min="12034" max="12034" width="21" bestFit="1" customWidth="1"/>
    <col min="12035" max="12035" width="41" customWidth="1"/>
    <col min="12036" max="12036" width="36.85546875" customWidth="1"/>
    <col min="12037" max="12037" width="23.5703125" customWidth="1"/>
    <col min="12038" max="12038" width="16.140625" customWidth="1"/>
    <col min="12039" max="12039" width="92.140625" customWidth="1"/>
    <col min="12040" max="12040" width="37.85546875" bestFit="1" customWidth="1"/>
    <col min="12041" max="12041" width="18.28515625" bestFit="1" customWidth="1"/>
    <col min="12290" max="12290" width="21" bestFit="1" customWidth="1"/>
    <col min="12291" max="12291" width="41" customWidth="1"/>
    <col min="12292" max="12292" width="36.85546875" customWidth="1"/>
    <col min="12293" max="12293" width="23.5703125" customWidth="1"/>
    <col min="12294" max="12294" width="16.140625" customWidth="1"/>
    <col min="12295" max="12295" width="92.140625" customWidth="1"/>
    <col min="12296" max="12296" width="37.85546875" bestFit="1" customWidth="1"/>
    <col min="12297" max="12297" width="18.28515625" bestFit="1" customWidth="1"/>
    <col min="12546" max="12546" width="21" bestFit="1" customWidth="1"/>
    <col min="12547" max="12547" width="41" customWidth="1"/>
    <col min="12548" max="12548" width="36.85546875" customWidth="1"/>
    <col min="12549" max="12549" width="23.5703125" customWidth="1"/>
    <col min="12550" max="12550" width="16.140625" customWidth="1"/>
    <col min="12551" max="12551" width="92.140625" customWidth="1"/>
    <col min="12552" max="12552" width="37.85546875" bestFit="1" customWidth="1"/>
    <col min="12553" max="12553" width="18.28515625" bestFit="1" customWidth="1"/>
    <col min="12802" max="12802" width="21" bestFit="1" customWidth="1"/>
    <col min="12803" max="12803" width="41" customWidth="1"/>
    <col min="12804" max="12804" width="36.85546875" customWidth="1"/>
    <col min="12805" max="12805" width="23.5703125" customWidth="1"/>
    <col min="12806" max="12806" width="16.140625" customWidth="1"/>
    <col min="12807" max="12807" width="92.140625" customWidth="1"/>
    <col min="12808" max="12808" width="37.85546875" bestFit="1" customWidth="1"/>
    <col min="12809" max="12809" width="18.28515625" bestFit="1" customWidth="1"/>
    <col min="13058" max="13058" width="21" bestFit="1" customWidth="1"/>
    <col min="13059" max="13059" width="41" customWidth="1"/>
    <col min="13060" max="13060" width="36.85546875" customWidth="1"/>
    <col min="13061" max="13061" width="23.5703125" customWidth="1"/>
    <col min="13062" max="13062" width="16.140625" customWidth="1"/>
    <col min="13063" max="13063" width="92.140625" customWidth="1"/>
    <col min="13064" max="13064" width="37.85546875" bestFit="1" customWidth="1"/>
    <col min="13065" max="13065" width="18.28515625" bestFit="1" customWidth="1"/>
    <col min="13314" max="13314" width="21" bestFit="1" customWidth="1"/>
    <col min="13315" max="13315" width="41" customWidth="1"/>
    <col min="13316" max="13316" width="36.85546875" customWidth="1"/>
    <col min="13317" max="13317" width="23.5703125" customWidth="1"/>
    <col min="13318" max="13318" width="16.140625" customWidth="1"/>
    <col min="13319" max="13319" width="92.140625" customWidth="1"/>
    <col min="13320" max="13320" width="37.85546875" bestFit="1" customWidth="1"/>
    <col min="13321" max="13321" width="18.28515625" bestFit="1" customWidth="1"/>
    <col min="13570" max="13570" width="21" bestFit="1" customWidth="1"/>
    <col min="13571" max="13571" width="41" customWidth="1"/>
    <col min="13572" max="13572" width="36.85546875" customWidth="1"/>
    <col min="13573" max="13573" width="23.5703125" customWidth="1"/>
    <col min="13574" max="13574" width="16.140625" customWidth="1"/>
    <col min="13575" max="13575" width="92.140625" customWidth="1"/>
    <col min="13576" max="13576" width="37.85546875" bestFit="1" customWidth="1"/>
    <col min="13577" max="13577" width="18.28515625" bestFit="1" customWidth="1"/>
    <col min="13826" max="13826" width="21" bestFit="1" customWidth="1"/>
    <col min="13827" max="13827" width="41" customWidth="1"/>
    <col min="13828" max="13828" width="36.85546875" customWidth="1"/>
    <col min="13829" max="13829" width="23.5703125" customWidth="1"/>
    <col min="13830" max="13830" width="16.140625" customWidth="1"/>
    <col min="13831" max="13831" width="92.140625" customWidth="1"/>
    <col min="13832" max="13832" width="37.85546875" bestFit="1" customWidth="1"/>
    <col min="13833" max="13833" width="18.28515625" bestFit="1" customWidth="1"/>
    <col min="14082" max="14082" width="21" bestFit="1" customWidth="1"/>
    <col min="14083" max="14083" width="41" customWidth="1"/>
    <col min="14084" max="14084" width="36.85546875" customWidth="1"/>
    <col min="14085" max="14085" width="23.5703125" customWidth="1"/>
    <col min="14086" max="14086" width="16.140625" customWidth="1"/>
    <col min="14087" max="14087" width="92.140625" customWidth="1"/>
    <col min="14088" max="14088" width="37.85546875" bestFit="1" customWidth="1"/>
    <col min="14089" max="14089" width="18.28515625" bestFit="1" customWidth="1"/>
    <col min="14338" max="14338" width="21" bestFit="1" customWidth="1"/>
    <col min="14339" max="14339" width="41" customWidth="1"/>
    <col min="14340" max="14340" width="36.85546875" customWidth="1"/>
    <col min="14341" max="14341" width="23.5703125" customWidth="1"/>
    <col min="14342" max="14342" width="16.140625" customWidth="1"/>
    <col min="14343" max="14343" width="92.140625" customWidth="1"/>
    <col min="14344" max="14344" width="37.85546875" bestFit="1" customWidth="1"/>
    <col min="14345" max="14345" width="18.28515625" bestFit="1" customWidth="1"/>
    <col min="14594" max="14594" width="21" bestFit="1" customWidth="1"/>
    <col min="14595" max="14595" width="41" customWidth="1"/>
    <col min="14596" max="14596" width="36.85546875" customWidth="1"/>
    <col min="14597" max="14597" width="23.5703125" customWidth="1"/>
    <col min="14598" max="14598" width="16.140625" customWidth="1"/>
    <col min="14599" max="14599" width="92.140625" customWidth="1"/>
    <col min="14600" max="14600" width="37.85546875" bestFit="1" customWidth="1"/>
    <col min="14601" max="14601" width="18.28515625" bestFit="1" customWidth="1"/>
    <col min="14850" max="14850" width="21" bestFit="1" customWidth="1"/>
    <col min="14851" max="14851" width="41" customWidth="1"/>
    <col min="14852" max="14852" width="36.85546875" customWidth="1"/>
    <col min="14853" max="14853" width="23.5703125" customWidth="1"/>
    <col min="14854" max="14854" width="16.140625" customWidth="1"/>
    <col min="14855" max="14855" width="92.140625" customWidth="1"/>
    <col min="14856" max="14856" width="37.85546875" bestFit="1" customWidth="1"/>
    <col min="14857" max="14857" width="18.28515625" bestFit="1" customWidth="1"/>
    <col min="15106" max="15106" width="21" bestFit="1" customWidth="1"/>
    <col min="15107" max="15107" width="41" customWidth="1"/>
    <col min="15108" max="15108" width="36.85546875" customWidth="1"/>
    <col min="15109" max="15109" width="23.5703125" customWidth="1"/>
    <col min="15110" max="15110" width="16.140625" customWidth="1"/>
    <col min="15111" max="15111" width="92.140625" customWidth="1"/>
    <col min="15112" max="15112" width="37.85546875" bestFit="1" customWidth="1"/>
    <col min="15113" max="15113" width="18.28515625" bestFit="1" customWidth="1"/>
    <col min="15362" max="15362" width="21" bestFit="1" customWidth="1"/>
    <col min="15363" max="15363" width="41" customWidth="1"/>
    <col min="15364" max="15364" width="36.85546875" customWidth="1"/>
    <col min="15365" max="15365" width="23.5703125" customWidth="1"/>
    <col min="15366" max="15366" width="16.140625" customWidth="1"/>
    <col min="15367" max="15367" width="92.140625" customWidth="1"/>
    <col min="15368" max="15368" width="37.85546875" bestFit="1" customWidth="1"/>
    <col min="15369" max="15369" width="18.28515625" bestFit="1" customWidth="1"/>
    <col min="15618" max="15618" width="21" bestFit="1" customWidth="1"/>
    <col min="15619" max="15619" width="41" customWidth="1"/>
    <col min="15620" max="15620" width="36.85546875" customWidth="1"/>
    <col min="15621" max="15621" width="23.5703125" customWidth="1"/>
    <col min="15622" max="15622" width="16.140625" customWidth="1"/>
    <col min="15623" max="15623" width="92.140625" customWidth="1"/>
    <col min="15624" max="15624" width="37.85546875" bestFit="1" customWidth="1"/>
    <col min="15625" max="15625" width="18.28515625" bestFit="1" customWidth="1"/>
    <col min="15874" max="15874" width="21" bestFit="1" customWidth="1"/>
    <col min="15875" max="15875" width="41" customWidth="1"/>
    <col min="15876" max="15876" width="36.85546875" customWidth="1"/>
    <col min="15877" max="15877" width="23.5703125" customWidth="1"/>
    <col min="15878" max="15878" width="16.140625" customWidth="1"/>
    <col min="15879" max="15879" width="92.140625" customWidth="1"/>
    <col min="15880" max="15880" width="37.85546875" bestFit="1" customWidth="1"/>
    <col min="15881" max="15881" width="18.28515625" bestFit="1" customWidth="1"/>
    <col min="16130" max="16130" width="21" bestFit="1" customWidth="1"/>
    <col min="16131" max="16131" width="41" customWidth="1"/>
    <col min="16132" max="16132" width="36.85546875" customWidth="1"/>
    <col min="16133" max="16133" width="23.5703125" customWidth="1"/>
    <col min="16134" max="16134" width="16.140625" customWidth="1"/>
    <col min="16135" max="16135" width="92.140625" customWidth="1"/>
    <col min="16136" max="16136" width="37.85546875" bestFit="1" customWidth="1"/>
    <col min="16137" max="16137" width="18.28515625" bestFit="1" customWidth="1"/>
  </cols>
  <sheetData>
    <row r="1" spans="3:12" x14ac:dyDescent="0.2">
      <c r="E1" s="14"/>
      <c r="F1" s="15"/>
      <c r="G1" s="15"/>
      <c r="H1" s="15"/>
      <c r="I1" s="15"/>
      <c r="J1" s="15"/>
      <c r="K1" s="15"/>
      <c r="L1" s="15"/>
    </row>
    <row r="2" spans="3:12" x14ac:dyDescent="0.2">
      <c r="E2" s="14"/>
      <c r="F2" s="15"/>
      <c r="G2" s="15"/>
      <c r="H2" s="15"/>
      <c r="I2" s="15"/>
      <c r="J2" s="15"/>
      <c r="K2" s="15"/>
      <c r="L2" s="15"/>
    </row>
    <row r="3" spans="3:12" x14ac:dyDescent="0.2">
      <c r="E3" s="14"/>
      <c r="F3" s="15"/>
      <c r="G3" s="15"/>
      <c r="H3" s="15"/>
      <c r="I3" s="15"/>
      <c r="J3" s="15"/>
      <c r="K3" s="15"/>
      <c r="L3" s="15"/>
    </row>
    <row r="4" spans="3:12" x14ac:dyDescent="0.2">
      <c r="E4" s="14"/>
      <c r="F4" s="15"/>
      <c r="G4" s="15"/>
      <c r="H4" s="15"/>
      <c r="I4" s="15"/>
      <c r="J4" s="15"/>
      <c r="K4" s="15"/>
      <c r="L4" s="15"/>
    </row>
    <row r="5" spans="3:12" x14ac:dyDescent="0.2">
      <c r="E5" s="14"/>
      <c r="F5" s="15"/>
      <c r="G5" s="15"/>
      <c r="H5" s="15"/>
      <c r="I5" s="15"/>
      <c r="J5" s="15"/>
      <c r="K5" s="15"/>
      <c r="L5" s="15"/>
    </row>
    <row r="6" spans="3:12" x14ac:dyDescent="0.2">
      <c r="E6" s="14"/>
      <c r="F6" s="15"/>
      <c r="G6" s="15"/>
      <c r="H6" s="15"/>
      <c r="I6" s="15"/>
      <c r="J6" s="15"/>
      <c r="K6" s="15"/>
      <c r="L6" s="15"/>
    </row>
    <row r="7" spans="3:12" x14ac:dyDescent="0.2">
      <c r="E7" s="14"/>
      <c r="F7" s="15"/>
      <c r="G7" s="15"/>
      <c r="H7" s="15"/>
      <c r="I7" s="15"/>
      <c r="J7" s="15"/>
      <c r="K7" s="15"/>
      <c r="L7" s="15"/>
    </row>
    <row r="8" spans="3:12" x14ac:dyDescent="0.2">
      <c r="E8" s="14"/>
      <c r="F8" s="15"/>
      <c r="G8" s="15"/>
      <c r="H8" s="15"/>
      <c r="I8" s="15"/>
      <c r="J8" s="15"/>
      <c r="K8" s="15"/>
      <c r="L8" s="15"/>
    </row>
    <row r="9" spans="3:12" x14ac:dyDescent="0.2">
      <c r="C9" s="32" t="s">
        <v>8</v>
      </c>
      <c r="D9" s="32"/>
      <c r="E9" s="14"/>
      <c r="F9" s="15"/>
      <c r="G9" s="15"/>
      <c r="H9" s="15"/>
      <c r="I9" s="15"/>
      <c r="J9" s="15"/>
      <c r="K9" s="15"/>
      <c r="L9" s="15"/>
    </row>
    <row r="10" spans="3:12" x14ac:dyDescent="0.2">
      <c r="C10" s="32" t="s">
        <v>0</v>
      </c>
      <c r="D10" s="32"/>
      <c r="E10" s="14"/>
      <c r="F10" s="15"/>
      <c r="G10" s="15"/>
      <c r="H10" s="15"/>
      <c r="I10" s="15"/>
      <c r="J10" s="15"/>
      <c r="K10" s="15"/>
      <c r="L10" s="15"/>
    </row>
    <row r="11" spans="3:12" ht="12.75" customHeight="1" x14ac:dyDescent="0.2">
      <c r="C11" s="34" t="s">
        <v>308</v>
      </c>
      <c r="D11" s="34"/>
      <c r="E11" s="34"/>
      <c r="F11" s="34"/>
      <c r="G11" s="15"/>
      <c r="H11" s="15"/>
      <c r="I11" s="15"/>
      <c r="J11" s="15"/>
      <c r="K11" s="15"/>
      <c r="L11" s="15"/>
    </row>
    <row r="12" spans="3:12" x14ac:dyDescent="0.2">
      <c r="C12" s="16"/>
      <c r="D12" s="16"/>
      <c r="E12" s="17"/>
      <c r="F12" s="15"/>
      <c r="G12" s="15"/>
      <c r="H12" s="15"/>
      <c r="I12" s="15"/>
      <c r="J12" s="15"/>
      <c r="K12" s="15"/>
      <c r="L12" s="15"/>
    </row>
    <row r="13" spans="3:12" ht="13.5" thickBot="1" x14ac:dyDescent="0.25">
      <c r="C13" s="18"/>
      <c r="D13" s="18"/>
      <c r="E13" s="14"/>
      <c r="F13" s="15"/>
      <c r="G13" s="15"/>
      <c r="H13" s="15"/>
      <c r="I13" s="15"/>
      <c r="J13" s="15"/>
      <c r="K13" s="15"/>
      <c r="L13" s="15"/>
    </row>
    <row r="14" spans="3:12" ht="115.5" customHeight="1" thickBot="1" x14ac:dyDescent="0.25">
      <c r="C14" s="19" t="s">
        <v>309</v>
      </c>
      <c r="D14" s="35" t="s">
        <v>310</v>
      </c>
      <c r="E14" s="36"/>
      <c r="F14" s="37"/>
      <c r="G14" s="15"/>
      <c r="H14" s="15"/>
      <c r="I14" s="15"/>
      <c r="J14" s="15"/>
      <c r="K14" s="15"/>
      <c r="L14" s="15"/>
    </row>
    <row r="15" spans="3:12" x14ac:dyDescent="0.2">
      <c r="C15" s="18"/>
      <c r="D15" s="20"/>
      <c r="E15" s="21"/>
      <c r="F15" s="15"/>
      <c r="G15" s="15"/>
      <c r="H15" s="15"/>
      <c r="I15" s="15"/>
      <c r="J15" s="15"/>
      <c r="K15" s="15"/>
      <c r="L15" s="15"/>
    </row>
    <row r="16" spans="3:12" ht="13.5" thickBot="1" x14ac:dyDescent="0.25">
      <c r="C16" s="18"/>
      <c r="D16" s="20"/>
      <c r="E16" s="21"/>
      <c r="F16" s="15"/>
      <c r="G16" s="15"/>
      <c r="H16" s="15"/>
      <c r="I16" s="15"/>
      <c r="J16" s="15"/>
      <c r="K16" s="15"/>
      <c r="L16" s="15"/>
    </row>
    <row r="17" spans="2:12" ht="54" customHeight="1" thickBot="1" x14ac:dyDescent="0.25">
      <c r="C17" s="19" t="s">
        <v>3</v>
      </c>
      <c r="D17" s="35" t="s">
        <v>311</v>
      </c>
      <c r="E17" s="36"/>
      <c r="F17" s="37"/>
      <c r="G17" s="15"/>
      <c r="H17" s="15"/>
      <c r="I17" s="15"/>
      <c r="J17" s="15"/>
      <c r="K17" s="15"/>
      <c r="L17" s="15"/>
    </row>
    <row r="21" spans="2:12" ht="13.5" thickBot="1" x14ac:dyDescent="0.25"/>
    <row r="22" spans="2:12" ht="26.25" thickBot="1" x14ac:dyDescent="0.25">
      <c r="B22" s="28" t="s">
        <v>1</v>
      </c>
      <c r="C22" s="28" t="s">
        <v>14</v>
      </c>
      <c r="D22" s="28" t="s">
        <v>312</v>
      </c>
      <c r="E22" s="28" t="s">
        <v>313</v>
      </c>
      <c r="F22" s="28" t="s">
        <v>314</v>
      </c>
      <c r="G22" s="28" t="s">
        <v>315</v>
      </c>
      <c r="H22" s="28" t="s">
        <v>316</v>
      </c>
      <c r="I22" s="28" t="s">
        <v>317</v>
      </c>
    </row>
    <row r="23" spans="2:12" x14ac:dyDescent="0.2">
      <c r="B23" s="26" t="s">
        <v>318</v>
      </c>
      <c r="C23" s="26" t="s">
        <v>205</v>
      </c>
      <c r="D23" s="26" t="s">
        <v>370</v>
      </c>
      <c r="E23" s="26" t="s">
        <v>320</v>
      </c>
      <c r="F23" s="26">
        <v>1107171007</v>
      </c>
      <c r="G23" s="26" t="s">
        <v>575</v>
      </c>
      <c r="H23" s="26" t="s">
        <v>899</v>
      </c>
      <c r="I23" s="27">
        <v>20000000</v>
      </c>
      <c r="J23" s="25"/>
      <c r="K23" s="25"/>
    </row>
    <row r="24" spans="2:12" x14ac:dyDescent="0.2">
      <c r="B24" s="22" t="s">
        <v>318</v>
      </c>
      <c r="C24" s="22" t="s">
        <v>205</v>
      </c>
      <c r="D24" s="22" t="s">
        <v>319</v>
      </c>
      <c r="E24" s="22" t="s">
        <v>320</v>
      </c>
      <c r="F24" s="22">
        <v>1107151004</v>
      </c>
      <c r="G24" s="22" t="s">
        <v>206</v>
      </c>
      <c r="H24" s="22" t="s">
        <v>329</v>
      </c>
      <c r="I24" s="23">
        <v>19399992</v>
      </c>
      <c r="J24" s="25"/>
      <c r="K24" s="25"/>
    </row>
    <row r="25" spans="2:12" x14ac:dyDescent="0.2">
      <c r="B25" s="22" t="s">
        <v>318</v>
      </c>
      <c r="C25" s="22" t="s">
        <v>205</v>
      </c>
      <c r="D25" s="22" t="s">
        <v>370</v>
      </c>
      <c r="E25" s="22" t="s">
        <v>320</v>
      </c>
      <c r="F25" s="22">
        <v>1107161005</v>
      </c>
      <c r="G25" s="22" t="s">
        <v>777</v>
      </c>
      <c r="H25" s="22" t="s">
        <v>900</v>
      </c>
      <c r="I25" s="23">
        <v>20000004</v>
      </c>
      <c r="J25" s="25"/>
      <c r="K25" s="25"/>
    </row>
    <row r="26" spans="2:12" x14ac:dyDescent="0.2">
      <c r="B26" s="22" t="s">
        <v>318</v>
      </c>
      <c r="C26" s="22" t="s">
        <v>205</v>
      </c>
      <c r="D26" s="22" t="s">
        <v>370</v>
      </c>
      <c r="E26" s="22" t="s">
        <v>320</v>
      </c>
      <c r="F26" s="22">
        <v>1107171007</v>
      </c>
      <c r="G26" s="22" t="s">
        <v>575</v>
      </c>
      <c r="H26" s="22" t="s">
        <v>901</v>
      </c>
      <c r="I26" s="23">
        <v>20000000</v>
      </c>
      <c r="J26" s="25"/>
      <c r="K26" s="25"/>
    </row>
    <row r="27" spans="2:12" x14ac:dyDescent="0.2">
      <c r="B27" s="22" t="s">
        <v>318</v>
      </c>
      <c r="C27" s="22" t="s">
        <v>205</v>
      </c>
      <c r="D27" s="22" t="s">
        <v>319</v>
      </c>
      <c r="E27" s="22" t="s">
        <v>320</v>
      </c>
      <c r="F27" s="22">
        <v>1107151004</v>
      </c>
      <c r="G27" s="22" t="s">
        <v>206</v>
      </c>
      <c r="H27" s="22" t="s">
        <v>330</v>
      </c>
      <c r="I27" s="23">
        <v>7301072</v>
      </c>
      <c r="J27" s="25"/>
      <c r="K27" s="25"/>
    </row>
    <row r="28" spans="2:12" x14ac:dyDescent="0.2">
      <c r="B28" s="22" t="s">
        <v>318</v>
      </c>
      <c r="C28" s="22" t="s">
        <v>205</v>
      </c>
      <c r="D28" s="22" t="s">
        <v>319</v>
      </c>
      <c r="E28" s="22" t="s">
        <v>320</v>
      </c>
      <c r="F28" s="22">
        <v>1107151004</v>
      </c>
      <c r="G28" s="22" t="s">
        <v>206</v>
      </c>
      <c r="H28" s="22" t="s">
        <v>331</v>
      </c>
      <c r="I28" s="23">
        <v>14118883</v>
      </c>
      <c r="J28" s="25"/>
      <c r="K28" s="25"/>
    </row>
    <row r="29" spans="2:12" x14ac:dyDescent="0.2">
      <c r="B29" s="22" t="s">
        <v>318</v>
      </c>
      <c r="C29" s="22" t="s">
        <v>205</v>
      </c>
      <c r="D29" s="22" t="s">
        <v>370</v>
      </c>
      <c r="E29" s="22" t="s">
        <v>320</v>
      </c>
      <c r="F29" s="22">
        <v>1107171007</v>
      </c>
      <c r="G29" s="22" t="s">
        <v>575</v>
      </c>
      <c r="H29" s="22" t="s">
        <v>902</v>
      </c>
      <c r="I29" s="23">
        <v>20000000</v>
      </c>
      <c r="J29" s="25"/>
      <c r="K29" s="25"/>
    </row>
    <row r="30" spans="2:12" x14ac:dyDescent="0.2">
      <c r="B30" s="22" t="s">
        <v>318</v>
      </c>
      <c r="C30" s="22" t="s">
        <v>205</v>
      </c>
      <c r="D30" s="22" t="s">
        <v>319</v>
      </c>
      <c r="E30" s="22" t="s">
        <v>320</v>
      </c>
      <c r="F30" s="22">
        <v>1107151004</v>
      </c>
      <c r="G30" s="22" t="s">
        <v>206</v>
      </c>
      <c r="H30" s="22" t="s">
        <v>332</v>
      </c>
      <c r="I30" s="23">
        <v>19399992</v>
      </c>
      <c r="J30" s="25"/>
      <c r="K30" s="25"/>
    </row>
    <row r="31" spans="2:12" x14ac:dyDescent="0.2">
      <c r="B31" s="22" t="s">
        <v>318</v>
      </c>
      <c r="C31" s="22" t="s">
        <v>205</v>
      </c>
      <c r="D31" s="22" t="s">
        <v>319</v>
      </c>
      <c r="E31" s="22" t="s">
        <v>320</v>
      </c>
      <c r="F31" s="22">
        <v>1107151004</v>
      </c>
      <c r="G31" s="22" t="s">
        <v>206</v>
      </c>
      <c r="H31" s="22" t="s">
        <v>321</v>
      </c>
      <c r="I31" s="23">
        <v>11316662</v>
      </c>
      <c r="J31" s="25"/>
      <c r="K31" s="25"/>
    </row>
    <row r="32" spans="2:12" x14ac:dyDescent="0.2">
      <c r="B32" s="22" t="s">
        <v>318</v>
      </c>
      <c r="C32" s="22" t="s">
        <v>205</v>
      </c>
      <c r="D32" s="22" t="s">
        <v>319</v>
      </c>
      <c r="E32" s="22" t="s">
        <v>320</v>
      </c>
      <c r="F32" s="22">
        <v>1107151004</v>
      </c>
      <c r="G32" s="22" t="s">
        <v>206</v>
      </c>
      <c r="H32" s="22" t="s">
        <v>732</v>
      </c>
      <c r="I32" s="23">
        <v>5227220</v>
      </c>
      <c r="J32" s="25"/>
      <c r="K32" s="25"/>
    </row>
    <row r="33" spans="2:11" x14ac:dyDescent="0.2">
      <c r="B33" s="22" t="s">
        <v>333</v>
      </c>
      <c r="C33" s="22" t="s">
        <v>335</v>
      </c>
      <c r="D33" s="22" t="s">
        <v>319</v>
      </c>
      <c r="E33" s="22" t="s">
        <v>320</v>
      </c>
      <c r="F33" s="22">
        <v>2901161012</v>
      </c>
      <c r="G33" s="22" t="s">
        <v>579</v>
      </c>
      <c r="H33" s="22" t="s">
        <v>903</v>
      </c>
      <c r="I33" s="23">
        <v>12800000</v>
      </c>
      <c r="J33" s="25"/>
      <c r="K33" s="25"/>
    </row>
    <row r="34" spans="2:11" x14ac:dyDescent="0.2">
      <c r="B34" s="22" t="s">
        <v>333</v>
      </c>
      <c r="C34" s="22" t="s">
        <v>335</v>
      </c>
      <c r="D34" s="22" t="s">
        <v>319</v>
      </c>
      <c r="E34" s="22" t="s">
        <v>320</v>
      </c>
      <c r="F34" s="22">
        <v>2901161012</v>
      </c>
      <c r="G34" s="22" t="s">
        <v>579</v>
      </c>
      <c r="H34" s="22" t="s">
        <v>336</v>
      </c>
      <c r="I34" s="23">
        <v>13600000</v>
      </c>
      <c r="J34" s="25"/>
      <c r="K34" s="25"/>
    </row>
    <row r="35" spans="2:11" x14ac:dyDescent="0.2">
      <c r="B35" s="22" t="s">
        <v>333</v>
      </c>
      <c r="C35" s="22" t="s">
        <v>335</v>
      </c>
      <c r="D35" s="22" t="s">
        <v>319</v>
      </c>
      <c r="E35" s="22" t="s">
        <v>320</v>
      </c>
      <c r="F35" s="22">
        <v>2901161012</v>
      </c>
      <c r="G35" s="22" t="s">
        <v>579</v>
      </c>
      <c r="H35" s="22" t="s">
        <v>904</v>
      </c>
      <c r="I35" s="23">
        <v>12800000</v>
      </c>
      <c r="J35" s="25"/>
      <c r="K35" s="25"/>
    </row>
    <row r="36" spans="2:11" x14ac:dyDescent="0.2">
      <c r="B36" s="22" t="s">
        <v>333</v>
      </c>
      <c r="C36" s="22" t="s">
        <v>335</v>
      </c>
      <c r="D36" s="22" t="s">
        <v>319</v>
      </c>
      <c r="E36" s="22" t="s">
        <v>320</v>
      </c>
      <c r="F36" s="22">
        <v>2901161012</v>
      </c>
      <c r="G36" s="22" t="s">
        <v>579</v>
      </c>
      <c r="H36" s="22" t="s">
        <v>337</v>
      </c>
      <c r="I36" s="23">
        <v>12800000</v>
      </c>
      <c r="J36" s="25"/>
      <c r="K36" s="25"/>
    </row>
    <row r="37" spans="2:11" x14ac:dyDescent="0.2">
      <c r="B37" s="22" t="s">
        <v>333</v>
      </c>
      <c r="C37" s="22" t="s">
        <v>335</v>
      </c>
      <c r="D37" s="22" t="s">
        <v>319</v>
      </c>
      <c r="E37" s="22" t="s">
        <v>320</v>
      </c>
      <c r="F37" s="22">
        <v>2901161012</v>
      </c>
      <c r="G37" s="22" t="s">
        <v>579</v>
      </c>
      <c r="H37" s="22" t="s">
        <v>905</v>
      </c>
      <c r="I37" s="23">
        <v>12800000</v>
      </c>
      <c r="J37" s="25"/>
      <c r="K37" s="25"/>
    </row>
    <row r="38" spans="2:11" x14ac:dyDescent="0.2">
      <c r="B38" s="22" t="s">
        <v>333</v>
      </c>
      <c r="C38" s="22" t="s">
        <v>335</v>
      </c>
      <c r="D38" s="22" t="s">
        <v>319</v>
      </c>
      <c r="E38" s="22" t="s">
        <v>320</v>
      </c>
      <c r="F38" s="22">
        <v>2901161012</v>
      </c>
      <c r="G38" s="22" t="s">
        <v>579</v>
      </c>
      <c r="H38" s="22" t="s">
        <v>339</v>
      </c>
      <c r="I38" s="23">
        <v>12800000</v>
      </c>
      <c r="J38" s="25"/>
      <c r="K38" s="25"/>
    </row>
    <row r="39" spans="2:11" x14ac:dyDescent="0.2">
      <c r="B39" s="22" t="s">
        <v>333</v>
      </c>
      <c r="C39" s="22" t="s">
        <v>335</v>
      </c>
      <c r="D39" s="22" t="s">
        <v>319</v>
      </c>
      <c r="E39" s="22" t="s">
        <v>320</v>
      </c>
      <c r="F39" s="22">
        <v>2901161012</v>
      </c>
      <c r="G39" s="22" t="s">
        <v>579</v>
      </c>
      <c r="H39" s="22" t="s">
        <v>338</v>
      </c>
      <c r="I39" s="23">
        <v>12800000</v>
      </c>
      <c r="J39" s="25"/>
      <c r="K39" s="25"/>
    </row>
    <row r="40" spans="2:11" x14ac:dyDescent="0.2">
      <c r="B40" s="22" t="s">
        <v>322</v>
      </c>
      <c r="C40" s="22" t="s">
        <v>120</v>
      </c>
      <c r="D40" s="22" t="s">
        <v>319</v>
      </c>
      <c r="E40" s="22" t="s">
        <v>320</v>
      </c>
      <c r="F40" s="22">
        <v>3201171004</v>
      </c>
      <c r="G40" s="22" t="s">
        <v>782</v>
      </c>
      <c r="H40" s="22" t="s">
        <v>341</v>
      </c>
      <c r="I40" s="23">
        <v>7800000</v>
      </c>
      <c r="J40" s="25"/>
      <c r="K40" s="25"/>
    </row>
    <row r="41" spans="2:11" x14ac:dyDescent="0.2">
      <c r="B41" s="22" t="s">
        <v>322</v>
      </c>
      <c r="C41" s="22" t="s">
        <v>120</v>
      </c>
      <c r="D41" s="22" t="s">
        <v>319</v>
      </c>
      <c r="E41" s="22" t="s">
        <v>320</v>
      </c>
      <c r="F41" s="22">
        <v>3201171004</v>
      </c>
      <c r="G41" s="22" t="s">
        <v>782</v>
      </c>
      <c r="H41" s="22" t="s">
        <v>340</v>
      </c>
      <c r="I41" s="23">
        <v>18000000</v>
      </c>
      <c r="J41" s="25"/>
      <c r="K41" s="25"/>
    </row>
    <row r="42" spans="2:11" x14ac:dyDescent="0.2">
      <c r="B42" s="22" t="s">
        <v>342</v>
      </c>
      <c r="C42" s="22" t="s">
        <v>118</v>
      </c>
      <c r="D42" s="22" t="s">
        <v>319</v>
      </c>
      <c r="E42" s="22" t="s">
        <v>320</v>
      </c>
      <c r="F42" s="22">
        <v>4103171008</v>
      </c>
      <c r="G42" s="22" t="s">
        <v>789</v>
      </c>
      <c r="H42" s="22" t="s">
        <v>906</v>
      </c>
      <c r="I42" s="23">
        <v>6066667</v>
      </c>
      <c r="J42" s="25"/>
      <c r="K42" s="25"/>
    </row>
    <row r="43" spans="2:11" x14ac:dyDescent="0.2">
      <c r="B43" s="22" t="s">
        <v>342</v>
      </c>
      <c r="C43" s="22" t="s">
        <v>118</v>
      </c>
      <c r="D43" s="22" t="s">
        <v>319</v>
      </c>
      <c r="E43" s="22" t="s">
        <v>320</v>
      </c>
      <c r="F43" s="22">
        <v>4103171008</v>
      </c>
      <c r="G43" s="22" t="s">
        <v>789</v>
      </c>
      <c r="H43" s="22" t="s">
        <v>343</v>
      </c>
      <c r="I43" s="23">
        <v>16800000</v>
      </c>
      <c r="J43" s="25"/>
      <c r="K43" s="25"/>
    </row>
    <row r="44" spans="2:11" x14ac:dyDescent="0.2">
      <c r="B44" s="22" t="s">
        <v>342</v>
      </c>
      <c r="C44" s="22" t="s">
        <v>118</v>
      </c>
      <c r="D44" s="22" t="s">
        <v>319</v>
      </c>
      <c r="E44" s="22" t="s">
        <v>320</v>
      </c>
      <c r="F44" s="22">
        <v>4103171008</v>
      </c>
      <c r="G44" s="22" t="s">
        <v>789</v>
      </c>
      <c r="H44" s="22" t="s">
        <v>344</v>
      </c>
      <c r="I44" s="23">
        <v>16800000</v>
      </c>
      <c r="J44" s="25"/>
      <c r="K44" s="25"/>
    </row>
    <row r="45" spans="2:11" x14ac:dyDescent="0.2">
      <c r="B45" s="22" t="s">
        <v>342</v>
      </c>
      <c r="C45" s="22" t="s">
        <v>434</v>
      </c>
      <c r="D45" s="22" t="s">
        <v>319</v>
      </c>
      <c r="E45" s="22" t="s">
        <v>320</v>
      </c>
      <c r="F45" s="22">
        <v>4104171005</v>
      </c>
      <c r="G45" s="22" t="s">
        <v>494</v>
      </c>
      <c r="H45" s="22" t="s">
        <v>907</v>
      </c>
      <c r="I45" s="23">
        <v>19200000</v>
      </c>
      <c r="J45" s="25"/>
      <c r="K45" s="25"/>
    </row>
    <row r="46" spans="2:11" x14ac:dyDescent="0.2">
      <c r="B46" s="22" t="s">
        <v>342</v>
      </c>
      <c r="C46" s="22" t="s">
        <v>434</v>
      </c>
      <c r="D46" s="22" t="s">
        <v>319</v>
      </c>
      <c r="E46" s="22" t="s">
        <v>320</v>
      </c>
      <c r="F46" s="22">
        <v>4104171005</v>
      </c>
      <c r="G46" s="22" t="s">
        <v>494</v>
      </c>
      <c r="H46" s="22" t="s">
        <v>908</v>
      </c>
      <c r="I46" s="23">
        <v>19200000</v>
      </c>
      <c r="J46" s="25"/>
      <c r="K46" s="25"/>
    </row>
    <row r="47" spans="2:11" x14ac:dyDescent="0.2">
      <c r="B47" s="22" t="s">
        <v>342</v>
      </c>
      <c r="C47" s="22" t="s">
        <v>434</v>
      </c>
      <c r="D47" s="22" t="s">
        <v>319</v>
      </c>
      <c r="E47" s="22" t="s">
        <v>320</v>
      </c>
      <c r="F47" s="22">
        <v>4104171005</v>
      </c>
      <c r="G47" s="22" t="s">
        <v>494</v>
      </c>
      <c r="H47" s="22" t="s">
        <v>909</v>
      </c>
      <c r="I47" s="23">
        <v>20400000</v>
      </c>
      <c r="J47" s="25"/>
      <c r="K47" s="25"/>
    </row>
    <row r="48" spans="2:11" x14ac:dyDescent="0.2">
      <c r="B48" s="22" t="s">
        <v>342</v>
      </c>
      <c r="C48" s="22" t="s">
        <v>432</v>
      </c>
      <c r="D48" s="22" t="s">
        <v>319</v>
      </c>
      <c r="E48" s="22" t="s">
        <v>320</v>
      </c>
      <c r="F48" s="22">
        <v>4303171004</v>
      </c>
      <c r="G48" s="22" t="s">
        <v>714</v>
      </c>
      <c r="H48" s="22" t="s">
        <v>910</v>
      </c>
      <c r="I48" s="23">
        <v>5400000</v>
      </c>
      <c r="J48" s="25"/>
      <c r="K48" s="25"/>
    </row>
    <row r="49" spans="2:11" x14ac:dyDescent="0.2">
      <c r="B49" s="22" t="s">
        <v>342</v>
      </c>
      <c r="C49" s="22" t="s">
        <v>735</v>
      </c>
      <c r="D49" s="22" t="s">
        <v>350</v>
      </c>
      <c r="E49" s="22" t="s">
        <v>320</v>
      </c>
      <c r="F49" s="22">
        <v>4305131004</v>
      </c>
      <c r="G49" s="22" t="s">
        <v>754</v>
      </c>
      <c r="H49" s="22" t="s">
        <v>911</v>
      </c>
      <c r="I49" s="23">
        <v>7800000</v>
      </c>
      <c r="J49" s="25"/>
      <c r="K49" s="25"/>
    </row>
    <row r="50" spans="2:11" x14ac:dyDescent="0.2">
      <c r="B50" s="22" t="s">
        <v>342</v>
      </c>
      <c r="C50" s="22" t="s">
        <v>735</v>
      </c>
      <c r="D50" s="22" t="s">
        <v>350</v>
      </c>
      <c r="E50" s="22" t="s">
        <v>320</v>
      </c>
      <c r="F50" s="22">
        <v>4305131004</v>
      </c>
      <c r="G50" s="22" t="s">
        <v>754</v>
      </c>
      <c r="H50" s="22" t="s">
        <v>912</v>
      </c>
      <c r="I50" s="23">
        <v>9600000</v>
      </c>
      <c r="J50" s="25"/>
      <c r="K50" s="25"/>
    </row>
    <row r="51" spans="2:11" x14ac:dyDescent="0.2">
      <c r="B51" s="22" t="s">
        <v>342</v>
      </c>
      <c r="C51" s="22" t="s">
        <v>735</v>
      </c>
      <c r="D51" s="22" t="s">
        <v>350</v>
      </c>
      <c r="E51" s="22" t="s">
        <v>320</v>
      </c>
      <c r="F51" s="22">
        <v>4305131004</v>
      </c>
      <c r="G51" s="22" t="s">
        <v>754</v>
      </c>
      <c r="H51" s="22" t="s">
        <v>913</v>
      </c>
      <c r="I51" s="23">
        <v>14400000</v>
      </c>
      <c r="J51" s="25"/>
      <c r="K51" s="25"/>
    </row>
    <row r="52" spans="2:11" x14ac:dyDescent="0.2">
      <c r="B52" s="22" t="s">
        <v>323</v>
      </c>
      <c r="C52" s="22" t="s">
        <v>196</v>
      </c>
      <c r="D52" s="22" t="s">
        <v>319</v>
      </c>
      <c r="E52" s="22" t="s">
        <v>320</v>
      </c>
      <c r="F52" s="22">
        <v>5105171009</v>
      </c>
      <c r="G52" s="22" t="s">
        <v>542</v>
      </c>
      <c r="H52" s="22" t="s">
        <v>347</v>
      </c>
      <c r="I52" s="23">
        <v>13200000</v>
      </c>
      <c r="J52" s="25"/>
      <c r="K52" s="25"/>
    </row>
    <row r="53" spans="2:11" x14ac:dyDescent="0.2">
      <c r="B53" s="22" t="s">
        <v>323</v>
      </c>
      <c r="C53" s="22" t="s">
        <v>196</v>
      </c>
      <c r="D53" s="22" t="s">
        <v>319</v>
      </c>
      <c r="E53" s="22" t="s">
        <v>320</v>
      </c>
      <c r="F53" s="22">
        <v>5105171009</v>
      </c>
      <c r="G53" s="22" t="s">
        <v>542</v>
      </c>
      <c r="H53" s="22" t="s">
        <v>345</v>
      </c>
      <c r="I53" s="23">
        <v>15840000</v>
      </c>
      <c r="J53" s="25"/>
      <c r="K53" s="25"/>
    </row>
    <row r="54" spans="2:11" x14ac:dyDescent="0.2">
      <c r="B54" s="22" t="s">
        <v>323</v>
      </c>
      <c r="C54" s="22" t="s">
        <v>196</v>
      </c>
      <c r="D54" s="22" t="s">
        <v>319</v>
      </c>
      <c r="E54" s="22" t="s">
        <v>320</v>
      </c>
      <c r="F54" s="22">
        <v>5105171009</v>
      </c>
      <c r="G54" s="22" t="s">
        <v>542</v>
      </c>
      <c r="H54" s="22" t="s">
        <v>346</v>
      </c>
      <c r="I54" s="23">
        <v>18000000</v>
      </c>
      <c r="J54" s="25"/>
      <c r="K54" s="25"/>
    </row>
    <row r="55" spans="2:11" x14ac:dyDescent="0.2">
      <c r="B55" s="22" t="s">
        <v>348</v>
      </c>
      <c r="C55" s="22" t="s">
        <v>91</v>
      </c>
      <c r="D55" s="22" t="s">
        <v>319</v>
      </c>
      <c r="E55" s="22" t="s">
        <v>829</v>
      </c>
      <c r="F55" s="22">
        <v>6115160901</v>
      </c>
      <c r="G55" s="22" t="s">
        <v>92</v>
      </c>
      <c r="H55" s="22" t="s">
        <v>914</v>
      </c>
      <c r="I55" s="23">
        <v>9600000</v>
      </c>
      <c r="J55" s="25"/>
      <c r="K55" s="25"/>
    </row>
    <row r="56" spans="2:11" x14ac:dyDescent="0.2">
      <c r="B56" s="22" t="s">
        <v>348</v>
      </c>
      <c r="C56" s="22" t="s">
        <v>91</v>
      </c>
      <c r="D56" s="22" t="s">
        <v>319</v>
      </c>
      <c r="E56" s="22" t="s">
        <v>829</v>
      </c>
      <c r="F56" s="22">
        <v>6115160901</v>
      </c>
      <c r="G56" s="22" t="s">
        <v>92</v>
      </c>
      <c r="H56" s="22" t="s">
        <v>915</v>
      </c>
      <c r="I56" s="23">
        <v>6300000</v>
      </c>
      <c r="J56" s="25"/>
      <c r="K56" s="25"/>
    </row>
    <row r="57" spans="2:11" x14ac:dyDescent="0.2">
      <c r="B57" s="22" t="s">
        <v>348</v>
      </c>
      <c r="C57" s="22" t="s">
        <v>91</v>
      </c>
      <c r="D57" s="22" t="s">
        <v>319</v>
      </c>
      <c r="E57" s="22" t="s">
        <v>829</v>
      </c>
      <c r="F57" s="22">
        <v>6115160901</v>
      </c>
      <c r="G57" s="22" t="s">
        <v>92</v>
      </c>
      <c r="H57" s="22" t="s">
        <v>916</v>
      </c>
      <c r="I57" s="23">
        <v>15600000</v>
      </c>
      <c r="J57" s="25"/>
      <c r="K57" s="25"/>
    </row>
    <row r="58" spans="2:11" x14ac:dyDescent="0.2">
      <c r="B58" s="22" t="s">
        <v>348</v>
      </c>
      <c r="C58" s="22" t="s">
        <v>91</v>
      </c>
      <c r="D58" s="22" t="s">
        <v>319</v>
      </c>
      <c r="E58" s="22" t="s">
        <v>829</v>
      </c>
      <c r="F58" s="22">
        <v>6115160901</v>
      </c>
      <c r="G58" s="22" t="s">
        <v>92</v>
      </c>
      <c r="H58" s="22" t="s">
        <v>917</v>
      </c>
      <c r="I58" s="23">
        <v>6000000</v>
      </c>
      <c r="J58" s="25"/>
      <c r="K58" s="25"/>
    </row>
    <row r="59" spans="2:11" x14ac:dyDescent="0.2">
      <c r="B59" s="22" t="s">
        <v>348</v>
      </c>
      <c r="C59" s="22" t="s">
        <v>809</v>
      </c>
      <c r="D59" s="22" t="s">
        <v>319</v>
      </c>
      <c r="E59" s="22" t="s">
        <v>320</v>
      </c>
      <c r="F59" s="22">
        <v>6303151002</v>
      </c>
      <c r="G59" s="22" t="s">
        <v>808</v>
      </c>
      <c r="H59" s="22" t="s">
        <v>918</v>
      </c>
      <c r="I59" s="23">
        <v>16800000</v>
      </c>
      <c r="J59" s="25"/>
      <c r="K59" s="25"/>
    </row>
    <row r="60" spans="2:11" x14ac:dyDescent="0.2">
      <c r="B60" s="22" t="s">
        <v>348</v>
      </c>
      <c r="C60" s="22" t="s">
        <v>809</v>
      </c>
      <c r="D60" s="22" t="s">
        <v>319</v>
      </c>
      <c r="E60" s="22" t="s">
        <v>320</v>
      </c>
      <c r="F60" s="22">
        <v>6303151002</v>
      </c>
      <c r="G60" s="22" t="s">
        <v>808</v>
      </c>
      <c r="H60" s="22" t="s">
        <v>919</v>
      </c>
      <c r="I60" s="23">
        <v>10125000</v>
      </c>
      <c r="J60" s="25"/>
      <c r="K60" s="25"/>
    </row>
    <row r="61" spans="2:11" x14ac:dyDescent="0.2">
      <c r="B61" s="22" t="s">
        <v>348</v>
      </c>
      <c r="C61" s="22" t="s">
        <v>809</v>
      </c>
      <c r="D61" s="22" t="s">
        <v>319</v>
      </c>
      <c r="E61" s="22" t="s">
        <v>320</v>
      </c>
      <c r="F61" s="22">
        <v>6303151002</v>
      </c>
      <c r="G61" s="22" t="s">
        <v>808</v>
      </c>
      <c r="H61" s="22" t="s">
        <v>920</v>
      </c>
      <c r="I61" s="23">
        <v>5625000</v>
      </c>
      <c r="J61" s="25"/>
      <c r="K61" s="25"/>
    </row>
    <row r="62" spans="2:11" x14ac:dyDescent="0.2">
      <c r="B62" s="22" t="s">
        <v>348</v>
      </c>
      <c r="C62" s="22" t="s">
        <v>809</v>
      </c>
      <c r="D62" s="22" t="s">
        <v>319</v>
      </c>
      <c r="E62" s="22" t="s">
        <v>320</v>
      </c>
      <c r="F62" s="22">
        <v>6303151002</v>
      </c>
      <c r="G62" s="22" t="s">
        <v>808</v>
      </c>
      <c r="H62" s="22" t="s">
        <v>921</v>
      </c>
      <c r="I62" s="23">
        <v>3244320</v>
      </c>
      <c r="J62" s="25"/>
      <c r="K62" s="25"/>
    </row>
    <row r="63" spans="2:11" x14ac:dyDescent="0.2">
      <c r="B63" s="22" t="s">
        <v>348</v>
      </c>
      <c r="C63" s="22" t="s">
        <v>740</v>
      </c>
      <c r="D63" s="22" t="s">
        <v>350</v>
      </c>
      <c r="E63" s="22" t="s">
        <v>320</v>
      </c>
      <c r="F63" s="22">
        <v>6308151002</v>
      </c>
      <c r="G63" s="22" t="s">
        <v>771</v>
      </c>
      <c r="H63" s="22" t="s">
        <v>922</v>
      </c>
      <c r="I63" s="23">
        <v>15600000</v>
      </c>
      <c r="J63" s="25"/>
      <c r="K63" s="25"/>
    </row>
    <row r="64" spans="2:11" x14ac:dyDescent="0.2">
      <c r="B64" s="22" t="s">
        <v>348</v>
      </c>
      <c r="C64" s="22" t="s">
        <v>740</v>
      </c>
      <c r="D64" s="22" t="s">
        <v>350</v>
      </c>
      <c r="E64" s="22" t="s">
        <v>320</v>
      </c>
      <c r="F64" s="22">
        <v>6308151002</v>
      </c>
      <c r="G64" s="22" t="s">
        <v>771</v>
      </c>
      <c r="H64" s="22" t="s">
        <v>923</v>
      </c>
      <c r="I64" s="23">
        <v>15600000</v>
      </c>
      <c r="J64" s="25"/>
      <c r="K64" s="25"/>
    </row>
    <row r="65" spans="2:11" x14ac:dyDescent="0.2">
      <c r="B65" s="22" t="s">
        <v>348</v>
      </c>
      <c r="C65" s="22" t="s">
        <v>740</v>
      </c>
      <c r="D65" s="22" t="s">
        <v>350</v>
      </c>
      <c r="E65" s="22" t="s">
        <v>320</v>
      </c>
      <c r="F65" s="22">
        <v>6308151002</v>
      </c>
      <c r="G65" s="22" t="s">
        <v>771</v>
      </c>
      <c r="H65" s="22" t="s">
        <v>924</v>
      </c>
      <c r="I65" s="23">
        <v>15600000</v>
      </c>
      <c r="J65" s="25"/>
      <c r="K65" s="25"/>
    </row>
    <row r="66" spans="2:11" x14ac:dyDescent="0.2">
      <c r="B66" s="22" t="s">
        <v>349</v>
      </c>
      <c r="C66" s="22" t="s">
        <v>246</v>
      </c>
      <c r="D66" s="22" t="s">
        <v>319</v>
      </c>
      <c r="E66" s="22" t="s">
        <v>320</v>
      </c>
      <c r="F66" s="22">
        <v>7110161008</v>
      </c>
      <c r="G66" s="22" t="s">
        <v>535</v>
      </c>
      <c r="H66" s="22" t="s">
        <v>925</v>
      </c>
      <c r="I66" s="23">
        <v>13320000</v>
      </c>
      <c r="J66" s="25"/>
      <c r="K66" s="25"/>
    </row>
    <row r="67" spans="2:11" x14ac:dyDescent="0.2">
      <c r="B67" s="22" t="s">
        <v>349</v>
      </c>
      <c r="C67" s="22" t="s">
        <v>246</v>
      </c>
      <c r="D67" s="22" t="s">
        <v>319</v>
      </c>
      <c r="E67" s="22" t="s">
        <v>320</v>
      </c>
      <c r="F67" s="22">
        <v>7110161008</v>
      </c>
      <c r="G67" s="22" t="s">
        <v>535</v>
      </c>
      <c r="H67" s="22" t="s">
        <v>926</v>
      </c>
      <c r="I67" s="23">
        <v>12840000</v>
      </c>
      <c r="J67" s="25"/>
      <c r="K67" s="25"/>
    </row>
    <row r="68" spans="2:11" x14ac:dyDescent="0.2">
      <c r="B68" s="22" t="s">
        <v>349</v>
      </c>
      <c r="C68" s="22" t="s">
        <v>246</v>
      </c>
      <c r="D68" s="22" t="s">
        <v>319</v>
      </c>
      <c r="E68" s="22" t="s">
        <v>320</v>
      </c>
      <c r="F68" s="22">
        <v>7110161008</v>
      </c>
      <c r="G68" s="22" t="s">
        <v>535</v>
      </c>
      <c r="H68" s="22" t="s">
        <v>927</v>
      </c>
      <c r="I68" s="23">
        <v>12840000</v>
      </c>
      <c r="J68" s="25"/>
      <c r="K68" s="25"/>
    </row>
    <row r="69" spans="2:11" x14ac:dyDescent="0.2">
      <c r="B69" s="22" t="s">
        <v>349</v>
      </c>
      <c r="C69" s="22" t="s">
        <v>613</v>
      </c>
      <c r="D69" s="22" t="s">
        <v>350</v>
      </c>
      <c r="E69" s="22" t="s">
        <v>320</v>
      </c>
      <c r="F69" s="22">
        <v>7304151002</v>
      </c>
      <c r="G69" s="22" t="s">
        <v>755</v>
      </c>
      <c r="H69" s="22" t="s">
        <v>928</v>
      </c>
      <c r="I69" s="23">
        <v>16800000</v>
      </c>
      <c r="J69" s="25"/>
      <c r="K69" s="25"/>
    </row>
    <row r="70" spans="2:11" x14ac:dyDescent="0.2">
      <c r="B70" s="22" t="s">
        <v>349</v>
      </c>
      <c r="C70" s="22" t="s">
        <v>613</v>
      </c>
      <c r="D70" s="22" t="s">
        <v>350</v>
      </c>
      <c r="E70" s="22" t="s">
        <v>320</v>
      </c>
      <c r="F70" s="22">
        <v>7304151002</v>
      </c>
      <c r="G70" s="22" t="s">
        <v>755</v>
      </c>
      <c r="H70" s="22" t="s">
        <v>929</v>
      </c>
      <c r="I70" s="23">
        <v>9170000</v>
      </c>
      <c r="J70" s="25"/>
      <c r="K70" s="25"/>
    </row>
    <row r="71" spans="2:11" x14ac:dyDescent="0.2">
      <c r="B71" s="22" t="s">
        <v>349</v>
      </c>
      <c r="C71" s="22" t="s">
        <v>613</v>
      </c>
      <c r="D71" s="22" t="s">
        <v>350</v>
      </c>
      <c r="E71" s="22" t="s">
        <v>320</v>
      </c>
      <c r="F71" s="22">
        <v>7304151002</v>
      </c>
      <c r="G71" s="22" t="s">
        <v>755</v>
      </c>
      <c r="H71" s="22" t="s">
        <v>930</v>
      </c>
      <c r="I71" s="23">
        <v>12600000</v>
      </c>
      <c r="J71" s="25"/>
      <c r="K71" s="25"/>
    </row>
    <row r="72" spans="2:11" x14ac:dyDescent="0.2">
      <c r="B72" s="22" t="s">
        <v>349</v>
      </c>
      <c r="C72" s="22" t="s">
        <v>613</v>
      </c>
      <c r="D72" s="22" t="s">
        <v>350</v>
      </c>
      <c r="E72" s="22" t="s">
        <v>320</v>
      </c>
      <c r="F72" s="22">
        <v>7304151002</v>
      </c>
      <c r="G72" s="22" t="s">
        <v>755</v>
      </c>
      <c r="H72" s="22" t="s">
        <v>931</v>
      </c>
      <c r="I72" s="23">
        <v>2625000</v>
      </c>
      <c r="J72" s="25"/>
      <c r="K72" s="25"/>
    </row>
    <row r="73" spans="2:11" x14ac:dyDescent="0.2">
      <c r="B73" s="22" t="s">
        <v>349</v>
      </c>
      <c r="C73" s="22" t="s">
        <v>105</v>
      </c>
      <c r="D73" s="22" t="s">
        <v>350</v>
      </c>
      <c r="E73" s="22" t="s">
        <v>320</v>
      </c>
      <c r="F73" s="22">
        <v>7306171003</v>
      </c>
      <c r="G73" s="22" t="s">
        <v>806</v>
      </c>
      <c r="H73" s="22" t="s">
        <v>352</v>
      </c>
      <c r="I73" s="23">
        <v>7000000</v>
      </c>
      <c r="J73" s="25"/>
      <c r="K73" s="25"/>
    </row>
    <row r="74" spans="2:11" x14ac:dyDescent="0.2">
      <c r="B74" s="22" t="s">
        <v>349</v>
      </c>
      <c r="C74" s="22" t="s">
        <v>105</v>
      </c>
      <c r="D74" s="22" t="s">
        <v>350</v>
      </c>
      <c r="E74" s="22" t="s">
        <v>320</v>
      </c>
      <c r="F74" s="22">
        <v>7306171003</v>
      </c>
      <c r="G74" s="22" t="s">
        <v>806</v>
      </c>
      <c r="H74" s="22" t="s">
        <v>351</v>
      </c>
      <c r="I74" s="23">
        <v>7000000</v>
      </c>
      <c r="J74" s="25"/>
      <c r="K74" s="25"/>
    </row>
    <row r="75" spans="2:11" x14ac:dyDescent="0.2">
      <c r="B75" s="22" t="s">
        <v>349</v>
      </c>
      <c r="C75" s="22" t="s">
        <v>70</v>
      </c>
      <c r="D75" s="22" t="s">
        <v>350</v>
      </c>
      <c r="E75" s="22" t="s">
        <v>320</v>
      </c>
      <c r="F75" s="22">
        <v>7401151004</v>
      </c>
      <c r="G75" s="22" t="s">
        <v>71</v>
      </c>
      <c r="H75" s="22" t="s">
        <v>932</v>
      </c>
      <c r="I75" s="23">
        <v>19200000</v>
      </c>
      <c r="J75" s="25"/>
      <c r="K75" s="25"/>
    </row>
    <row r="76" spans="2:11" x14ac:dyDescent="0.2">
      <c r="B76" s="22" t="s">
        <v>349</v>
      </c>
      <c r="C76" s="22" t="s">
        <v>95</v>
      </c>
      <c r="D76" s="22" t="s">
        <v>319</v>
      </c>
      <c r="E76" s="22" t="s">
        <v>320</v>
      </c>
      <c r="F76" s="22">
        <v>7407161005</v>
      </c>
      <c r="G76" s="22" t="s">
        <v>933</v>
      </c>
      <c r="H76" s="22" t="s">
        <v>353</v>
      </c>
      <c r="I76" s="23">
        <v>13800000</v>
      </c>
      <c r="J76" s="25"/>
      <c r="K76" s="25"/>
    </row>
    <row r="77" spans="2:11" x14ac:dyDescent="0.2">
      <c r="B77" s="22" t="s">
        <v>349</v>
      </c>
      <c r="C77" s="22" t="s">
        <v>95</v>
      </c>
      <c r="D77" s="22" t="s">
        <v>319</v>
      </c>
      <c r="E77" s="22" t="s">
        <v>320</v>
      </c>
      <c r="F77" s="22">
        <v>7407161005</v>
      </c>
      <c r="G77" s="22" t="s">
        <v>933</v>
      </c>
      <c r="H77" s="22" t="s">
        <v>354</v>
      </c>
      <c r="I77" s="23">
        <v>24000000</v>
      </c>
      <c r="J77" s="25"/>
      <c r="K77" s="25"/>
    </row>
    <row r="78" spans="2:11" x14ac:dyDescent="0.2">
      <c r="B78" s="22" t="s">
        <v>324</v>
      </c>
      <c r="C78" s="22" t="s">
        <v>486</v>
      </c>
      <c r="D78" s="22" t="s">
        <v>319</v>
      </c>
      <c r="E78" s="22" t="s">
        <v>320</v>
      </c>
      <c r="F78" s="22">
        <v>8111161002</v>
      </c>
      <c r="G78" s="22" t="s">
        <v>764</v>
      </c>
      <c r="H78" s="22" t="s">
        <v>934</v>
      </c>
      <c r="I78" s="23">
        <v>5911707</v>
      </c>
      <c r="J78" s="25"/>
      <c r="K78" s="25"/>
    </row>
    <row r="79" spans="2:11" x14ac:dyDescent="0.2">
      <c r="B79" s="22" t="s">
        <v>324</v>
      </c>
      <c r="C79" s="22" t="s">
        <v>486</v>
      </c>
      <c r="D79" s="22" t="s">
        <v>319</v>
      </c>
      <c r="E79" s="22" t="s">
        <v>320</v>
      </c>
      <c r="F79" s="22">
        <v>8111161002</v>
      </c>
      <c r="G79" s="22" t="s">
        <v>764</v>
      </c>
      <c r="H79" s="22" t="s">
        <v>934</v>
      </c>
      <c r="I79" s="23">
        <v>12132293</v>
      </c>
      <c r="J79" s="25"/>
      <c r="K79" s="25"/>
    </row>
    <row r="80" spans="2:11" x14ac:dyDescent="0.2">
      <c r="B80" s="22" t="s">
        <v>324</v>
      </c>
      <c r="C80" s="22" t="s">
        <v>480</v>
      </c>
      <c r="D80" s="22" t="s">
        <v>319</v>
      </c>
      <c r="E80" s="22" t="s">
        <v>320</v>
      </c>
      <c r="F80" s="22">
        <v>8201151013</v>
      </c>
      <c r="G80" s="22" t="s">
        <v>585</v>
      </c>
      <c r="H80" s="22" t="s">
        <v>935</v>
      </c>
      <c r="I80" s="23">
        <v>14553000</v>
      </c>
      <c r="J80" s="25"/>
      <c r="K80" s="25"/>
    </row>
    <row r="81" spans="2:11" x14ac:dyDescent="0.2">
      <c r="B81" s="22" t="s">
        <v>324</v>
      </c>
      <c r="C81" s="22" t="s">
        <v>480</v>
      </c>
      <c r="D81" s="22" t="s">
        <v>319</v>
      </c>
      <c r="E81" s="22" t="s">
        <v>320</v>
      </c>
      <c r="F81" s="22">
        <v>8201151013</v>
      </c>
      <c r="G81" s="22" t="s">
        <v>585</v>
      </c>
      <c r="H81" s="22" t="s">
        <v>355</v>
      </c>
      <c r="I81" s="23">
        <v>16236816</v>
      </c>
      <c r="J81" s="25"/>
      <c r="K81" s="25"/>
    </row>
    <row r="82" spans="2:11" x14ac:dyDescent="0.2">
      <c r="B82" s="22" t="s">
        <v>324</v>
      </c>
      <c r="C82" s="22" t="s">
        <v>170</v>
      </c>
      <c r="D82" s="22" t="s">
        <v>370</v>
      </c>
      <c r="E82" s="22" t="s">
        <v>398</v>
      </c>
      <c r="F82" s="22">
        <v>8202110407</v>
      </c>
      <c r="G82" s="22" t="s">
        <v>834</v>
      </c>
      <c r="H82" s="22" t="s">
        <v>936</v>
      </c>
      <c r="I82" s="23">
        <v>10192505</v>
      </c>
      <c r="J82" s="25"/>
      <c r="K82" s="25"/>
    </row>
    <row r="83" spans="2:11" x14ac:dyDescent="0.2">
      <c r="B83" s="22" t="s">
        <v>324</v>
      </c>
      <c r="C83" s="22" t="s">
        <v>170</v>
      </c>
      <c r="D83" s="22" t="s">
        <v>350</v>
      </c>
      <c r="E83" s="22" t="s">
        <v>320</v>
      </c>
      <c r="F83" s="22">
        <v>8202171006</v>
      </c>
      <c r="G83" s="22" t="s">
        <v>937</v>
      </c>
      <c r="H83" s="22" t="s">
        <v>356</v>
      </c>
      <c r="I83" s="23">
        <v>19200000</v>
      </c>
      <c r="J83" s="25"/>
      <c r="K83" s="25"/>
    </row>
    <row r="84" spans="2:11" x14ac:dyDescent="0.2">
      <c r="B84" s="22" t="s">
        <v>324</v>
      </c>
      <c r="C84" s="22" t="s">
        <v>170</v>
      </c>
      <c r="D84" s="22" t="s">
        <v>350</v>
      </c>
      <c r="E84" s="22" t="s">
        <v>320</v>
      </c>
      <c r="F84" s="22">
        <v>8202171006</v>
      </c>
      <c r="G84" s="22" t="s">
        <v>937</v>
      </c>
      <c r="H84" s="22" t="s">
        <v>357</v>
      </c>
      <c r="I84" s="23">
        <v>19200000</v>
      </c>
      <c r="J84" s="25"/>
      <c r="K84" s="25"/>
    </row>
    <row r="85" spans="2:11" x14ac:dyDescent="0.2">
      <c r="B85" s="22" t="s">
        <v>324</v>
      </c>
      <c r="C85" s="22" t="s">
        <v>170</v>
      </c>
      <c r="D85" s="22" t="s">
        <v>370</v>
      </c>
      <c r="E85" s="22" t="s">
        <v>398</v>
      </c>
      <c r="F85" s="22">
        <v>8202110407</v>
      </c>
      <c r="G85" s="22" t="s">
        <v>834</v>
      </c>
      <c r="H85" s="22" t="s">
        <v>938</v>
      </c>
      <c r="I85" s="23">
        <v>19413660</v>
      </c>
      <c r="J85" s="25"/>
      <c r="K85" s="25"/>
    </row>
    <row r="86" spans="2:11" x14ac:dyDescent="0.2">
      <c r="B86" s="22" t="s">
        <v>324</v>
      </c>
      <c r="C86" s="22" t="s">
        <v>170</v>
      </c>
      <c r="D86" s="22" t="s">
        <v>350</v>
      </c>
      <c r="E86" s="22" t="s">
        <v>320</v>
      </c>
      <c r="F86" s="22">
        <v>8202171006</v>
      </c>
      <c r="G86" s="22" t="s">
        <v>937</v>
      </c>
      <c r="H86" s="22" t="s">
        <v>939</v>
      </c>
      <c r="I86" s="23">
        <v>16800000</v>
      </c>
      <c r="J86" s="25"/>
      <c r="K86" s="25"/>
    </row>
    <row r="87" spans="2:11" x14ac:dyDescent="0.2">
      <c r="B87" s="22" t="s">
        <v>324</v>
      </c>
      <c r="C87" s="22" t="s">
        <v>444</v>
      </c>
      <c r="D87" s="22" t="s">
        <v>350</v>
      </c>
      <c r="E87" s="22" t="s">
        <v>320</v>
      </c>
      <c r="F87" s="22">
        <v>8203171012</v>
      </c>
      <c r="G87" s="22" t="s">
        <v>509</v>
      </c>
      <c r="H87" s="22" t="s">
        <v>940</v>
      </c>
      <c r="I87" s="23">
        <v>18000000</v>
      </c>
      <c r="J87" s="25"/>
      <c r="K87" s="25"/>
    </row>
    <row r="88" spans="2:11" x14ac:dyDescent="0.2">
      <c r="B88" s="22" t="s">
        <v>324</v>
      </c>
      <c r="C88" s="22" t="s">
        <v>444</v>
      </c>
      <c r="D88" s="22" t="s">
        <v>350</v>
      </c>
      <c r="E88" s="22" t="s">
        <v>320</v>
      </c>
      <c r="F88" s="22">
        <v>8203171012</v>
      </c>
      <c r="G88" s="22" t="s">
        <v>509</v>
      </c>
      <c r="H88" s="22" t="s">
        <v>941</v>
      </c>
      <c r="I88" s="23">
        <v>14400000</v>
      </c>
      <c r="J88" s="25"/>
      <c r="K88" s="25"/>
    </row>
    <row r="89" spans="2:11" x14ac:dyDescent="0.2">
      <c r="B89" s="22" t="s">
        <v>324</v>
      </c>
      <c r="C89" s="22" t="s">
        <v>444</v>
      </c>
      <c r="D89" s="22" t="s">
        <v>350</v>
      </c>
      <c r="E89" s="22" t="s">
        <v>320</v>
      </c>
      <c r="F89" s="22">
        <v>8203171012</v>
      </c>
      <c r="G89" s="22" t="s">
        <v>509</v>
      </c>
      <c r="H89" s="22" t="s">
        <v>942</v>
      </c>
      <c r="I89" s="23">
        <v>14400000</v>
      </c>
      <c r="J89" s="25"/>
      <c r="K89" s="25"/>
    </row>
    <row r="90" spans="2:11" x14ac:dyDescent="0.2">
      <c r="B90" s="22" t="s">
        <v>324</v>
      </c>
      <c r="C90" s="22" t="s">
        <v>444</v>
      </c>
      <c r="D90" s="22" t="s">
        <v>350</v>
      </c>
      <c r="E90" s="22" t="s">
        <v>320</v>
      </c>
      <c r="F90" s="22">
        <v>8203171012</v>
      </c>
      <c r="G90" s="22" t="s">
        <v>509</v>
      </c>
      <c r="H90" s="22" t="s">
        <v>943</v>
      </c>
      <c r="I90" s="23">
        <v>18000000</v>
      </c>
      <c r="J90" s="25"/>
      <c r="K90" s="25"/>
    </row>
    <row r="91" spans="2:11" x14ac:dyDescent="0.2">
      <c r="B91" s="22" t="s">
        <v>324</v>
      </c>
      <c r="C91" s="22" t="s">
        <v>279</v>
      </c>
      <c r="D91" s="22" t="s">
        <v>319</v>
      </c>
      <c r="E91" s="22" t="s">
        <v>320</v>
      </c>
      <c r="F91" s="22">
        <v>8204171005</v>
      </c>
      <c r="G91" s="22" t="s">
        <v>569</v>
      </c>
      <c r="H91" s="22" t="s">
        <v>358</v>
      </c>
      <c r="I91" s="23">
        <v>19200000</v>
      </c>
      <c r="J91" s="25"/>
      <c r="K91" s="25"/>
    </row>
    <row r="92" spans="2:11" x14ac:dyDescent="0.2">
      <c r="B92" s="22" t="s">
        <v>324</v>
      </c>
      <c r="C92" s="22" t="s">
        <v>279</v>
      </c>
      <c r="D92" s="22" t="s">
        <v>319</v>
      </c>
      <c r="E92" s="22" t="s">
        <v>320</v>
      </c>
      <c r="F92" s="22">
        <v>8204171005</v>
      </c>
      <c r="G92" s="22" t="s">
        <v>569</v>
      </c>
      <c r="H92" s="22" t="s">
        <v>359</v>
      </c>
      <c r="I92" s="23">
        <v>19200000</v>
      </c>
      <c r="J92" s="25"/>
      <c r="K92" s="25"/>
    </row>
    <row r="93" spans="2:11" x14ac:dyDescent="0.2">
      <c r="B93" s="22" t="s">
        <v>324</v>
      </c>
      <c r="C93" s="22" t="s">
        <v>279</v>
      </c>
      <c r="D93" s="22" t="s">
        <v>319</v>
      </c>
      <c r="E93" s="22" t="s">
        <v>320</v>
      </c>
      <c r="F93" s="22">
        <v>8204171005</v>
      </c>
      <c r="G93" s="22" t="s">
        <v>569</v>
      </c>
      <c r="H93" s="22" t="s">
        <v>360</v>
      </c>
      <c r="I93" s="23">
        <v>19200000</v>
      </c>
      <c r="J93" s="25"/>
      <c r="K93" s="25"/>
    </row>
    <row r="94" spans="2:11" x14ac:dyDescent="0.2">
      <c r="B94" s="22" t="s">
        <v>324</v>
      </c>
      <c r="C94" s="22" t="s">
        <v>279</v>
      </c>
      <c r="D94" s="22" t="s">
        <v>319</v>
      </c>
      <c r="E94" s="22" t="s">
        <v>320</v>
      </c>
      <c r="F94" s="22">
        <v>8204171005</v>
      </c>
      <c r="G94" s="22" t="s">
        <v>569</v>
      </c>
      <c r="H94" s="22" t="s">
        <v>944</v>
      </c>
      <c r="I94" s="23">
        <v>19200000</v>
      </c>
      <c r="J94" s="25"/>
      <c r="K94" s="25"/>
    </row>
    <row r="95" spans="2:11" x14ac:dyDescent="0.2">
      <c r="B95" s="22" t="s">
        <v>324</v>
      </c>
      <c r="C95" s="22" t="s">
        <v>279</v>
      </c>
      <c r="D95" s="22" t="s">
        <v>319</v>
      </c>
      <c r="E95" s="22" t="s">
        <v>320</v>
      </c>
      <c r="F95" s="22">
        <v>8204171005</v>
      </c>
      <c r="G95" s="22" t="s">
        <v>569</v>
      </c>
      <c r="H95" s="22" t="s">
        <v>945</v>
      </c>
      <c r="I95" s="23">
        <v>19200000</v>
      </c>
      <c r="J95" s="25"/>
      <c r="K95" s="25"/>
    </row>
    <row r="96" spans="2:11" x14ac:dyDescent="0.2">
      <c r="B96" s="22" t="s">
        <v>324</v>
      </c>
      <c r="C96" s="22" t="s">
        <v>189</v>
      </c>
      <c r="D96" s="22" t="s">
        <v>319</v>
      </c>
      <c r="E96" s="22" t="s">
        <v>320</v>
      </c>
      <c r="F96" s="22">
        <v>8206161010</v>
      </c>
      <c r="G96" s="22" t="s">
        <v>230</v>
      </c>
      <c r="H96" s="22" t="s">
        <v>361</v>
      </c>
      <c r="I96" s="23">
        <v>19200000</v>
      </c>
      <c r="J96" s="25"/>
      <c r="K96" s="25"/>
    </row>
    <row r="97" spans="2:11" x14ac:dyDescent="0.2">
      <c r="B97" s="22" t="s">
        <v>324</v>
      </c>
      <c r="C97" s="22" t="s">
        <v>189</v>
      </c>
      <c r="D97" s="22" t="s">
        <v>319</v>
      </c>
      <c r="E97" s="22" t="s">
        <v>320</v>
      </c>
      <c r="F97" s="22">
        <v>8206161010</v>
      </c>
      <c r="G97" s="22" t="s">
        <v>230</v>
      </c>
      <c r="H97" s="22" t="s">
        <v>362</v>
      </c>
      <c r="I97" s="23">
        <v>19200000</v>
      </c>
      <c r="J97" s="25"/>
      <c r="K97" s="25"/>
    </row>
    <row r="98" spans="2:11" x14ac:dyDescent="0.2">
      <c r="B98" s="22" t="s">
        <v>324</v>
      </c>
      <c r="C98" s="22" t="s">
        <v>168</v>
      </c>
      <c r="D98" s="22" t="s">
        <v>350</v>
      </c>
      <c r="E98" s="22" t="s">
        <v>398</v>
      </c>
      <c r="F98" s="22">
        <v>8302160404</v>
      </c>
      <c r="G98" s="22" t="s">
        <v>761</v>
      </c>
      <c r="H98" s="22" t="s">
        <v>946</v>
      </c>
      <c r="I98" s="23">
        <v>50000000</v>
      </c>
      <c r="J98" s="25"/>
      <c r="K98" s="25"/>
    </row>
    <row r="99" spans="2:11" x14ac:dyDescent="0.2">
      <c r="B99" s="22" t="s">
        <v>324</v>
      </c>
      <c r="C99" s="22" t="s">
        <v>273</v>
      </c>
      <c r="D99" s="22" t="s">
        <v>319</v>
      </c>
      <c r="E99" s="22" t="s">
        <v>320</v>
      </c>
      <c r="F99" s="22">
        <v>8303161003</v>
      </c>
      <c r="G99" s="22" t="s">
        <v>274</v>
      </c>
      <c r="H99" s="22" t="s">
        <v>363</v>
      </c>
      <c r="I99" s="23">
        <v>15600000</v>
      </c>
      <c r="J99" s="25"/>
      <c r="K99" s="25"/>
    </row>
    <row r="100" spans="2:11" x14ac:dyDescent="0.2">
      <c r="B100" s="22" t="s">
        <v>324</v>
      </c>
      <c r="C100" s="22" t="s">
        <v>273</v>
      </c>
      <c r="D100" s="22" t="s">
        <v>319</v>
      </c>
      <c r="E100" s="22" t="s">
        <v>320</v>
      </c>
      <c r="F100" s="22">
        <v>8303161003</v>
      </c>
      <c r="G100" s="22" t="s">
        <v>274</v>
      </c>
      <c r="H100" s="22" t="s">
        <v>364</v>
      </c>
      <c r="I100" s="23">
        <v>18713333</v>
      </c>
      <c r="J100" s="25"/>
      <c r="K100" s="25"/>
    </row>
    <row r="101" spans="2:11" x14ac:dyDescent="0.2">
      <c r="B101" s="22" t="s">
        <v>324</v>
      </c>
      <c r="C101" s="22" t="s">
        <v>273</v>
      </c>
      <c r="D101" s="22" t="s">
        <v>319</v>
      </c>
      <c r="E101" s="22" t="s">
        <v>320</v>
      </c>
      <c r="F101" s="22">
        <v>8303161003</v>
      </c>
      <c r="G101" s="22" t="s">
        <v>274</v>
      </c>
      <c r="H101" s="22" t="s">
        <v>334</v>
      </c>
      <c r="I101" s="23">
        <v>17283333</v>
      </c>
      <c r="J101" s="25"/>
      <c r="K101" s="25"/>
    </row>
    <row r="102" spans="2:11" x14ac:dyDescent="0.2">
      <c r="B102" s="22" t="s">
        <v>324</v>
      </c>
      <c r="C102" s="22" t="s">
        <v>250</v>
      </c>
      <c r="D102" s="22" t="s">
        <v>319</v>
      </c>
      <c r="E102" s="22" t="s">
        <v>320</v>
      </c>
      <c r="F102" s="22">
        <v>8304161003</v>
      </c>
      <c r="G102" s="22" t="s">
        <v>584</v>
      </c>
      <c r="H102" s="22" t="s">
        <v>947</v>
      </c>
      <c r="I102" s="23">
        <v>19200000</v>
      </c>
      <c r="J102" s="25"/>
      <c r="K102" s="25"/>
    </row>
    <row r="103" spans="2:11" x14ac:dyDescent="0.2">
      <c r="B103" s="22" t="s">
        <v>324</v>
      </c>
      <c r="C103" s="22" t="s">
        <v>250</v>
      </c>
      <c r="D103" s="22" t="s">
        <v>319</v>
      </c>
      <c r="E103" s="22" t="s">
        <v>320</v>
      </c>
      <c r="F103" s="22">
        <v>8304161003</v>
      </c>
      <c r="G103" s="22" t="s">
        <v>584</v>
      </c>
      <c r="H103" s="22" t="s">
        <v>948</v>
      </c>
      <c r="I103" s="23">
        <v>16800000</v>
      </c>
      <c r="J103" s="25"/>
      <c r="K103" s="25"/>
    </row>
    <row r="104" spans="2:11" x14ac:dyDescent="0.2">
      <c r="B104" s="22" t="s">
        <v>324</v>
      </c>
      <c r="C104" s="22" t="s">
        <v>745</v>
      </c>
      <c r="D104" s="22" t="s">
        <v>319</v>
      </c>
      <c r="E104" s="22" t="s">
        <v>320</v>
      </c>
      <c r="F104" s="22">
        <v>8307161002</v>
      </c>
      <c r="G104" s="22" t="s">
        <v>812</v>
      </c>
      <c r="H104" s="22" t="s">
        <v>949</v>
      </c>
      <c r="I104" s="23">
        <v>13200000</v>
      </c>
      <c r="J104" s="25"/>
      <c r="K104" s="25"/>
    </row>
    <row r="105" spans="2:11" x14ac:dyDescent="0.2">
      <c r="B105" s="22" t="s">
        <v>324</v>
      </c>
      <c r="C105" s="22" t="s">
        <v>745</v>
      </c>
      <c r="D105" s="22" t="s">
        <v>319</v>
      </c>
      <c r="E105" s="22" t="s">
        <v>320</v>
      </c>
      <c r="F105" s="22">
        <v>8307161002</v>
      </c>
      <c r="G105" s="22" t="s">
        <v>812</v>
      </c>
      <c r="H105" s="22" t="s">
        <v>950</v>
      </c>
      <c r="I105" s="23">
        <v>18000000</v>
      </c>
      <c r="J105" s="25"/>
      <c r="K105" s="25"/>
    </row>
    <row r="106" spans="2:11" x14ac:dyDescent="0.2">
      <c r="B106" s="22" t="s">
        <v>324</v>
      </c>
      <c r="C106" s="22" t="s">
        <v>462</v>
      </c>
      <c r="D106" s="22" t="s">
        <v>319</v>
      </c>
      <c r="E106" s="22" t="s">
        <v>320</v>
      </c>
      <c r="F106" s="22">
        <v>8310171003</v>
      </c>
      <c r="G106" s="22" t="s">
        <v>536</v>
      </c>
      <c r="H106" s="22" t="s">
        <v>951</v>
      </c>
      <c r="I106" s="23">
        <v>18000000</v>
      </c>
      <c r="J106" s="25"/>
      <c r="K106" s="25"/>
    </row>
    <row r="107" spans="2:11" x14ac:dyDescent="0.2">
      <c r="B107" s="22" t="s">
        <v>324</v>
      </c>
      <c r="C107" s="22" t="s">
        <v>462</v>
      </c>
      <c r="D107" s="22" t="s">
        <v>319</v>
      </c>
      <c r="E107" s="22" t="s">
        <v>320</v>
      </c>
      <c r="F107" s="22">
        <v>8310171003</v>
      </c>
      <c r="G107" s="22" t="s">
        <v>536</v>
      </c>
      <c r="H107" s="22" t="s">
        <v>952</v>
      </c>
      <c r="I107" s="23">
        <v>19200000</v>
      </c>
      <c r="J107" s="25"/>
      <c r="K107" s="25"/>
    </row>
    <row r="108" spans="2:11" x14ac:dyDescent="0.2">
      <c r="B108" s="22" t="s">
        <v>324</v>
      </c>
      <c r="C108" s="22" t="s">
        <v>462</v>
      </c>
      <c r="D108" s="22" t="s">
        <v>319</v>
      </c>
      <c r="E108" s="22" t="s">
        <v>320</v>
      </c>
      <c r="F108" s="22">
        <v>8310171003</v>
      </c>
      <c r="G108" s="22" t="s">
        <v>536</v>
      </c>
      <c r="H108" s="22" t="s">
        <v>953</v>
      </c>
      <c r="I108" s="23">
        <v>15600000</v>
      </c>
      <c r="J108" s="25"/>
      <c r="K108" s="25"/>
    </row>
    <row r="109" spans="2:11" x14ac:dyDescent="0.2">
      <c r="B109" s="22" t="s">
        <v>324</v>
      </c>
      <c r="C109" s="22" t="s">
        <v>462</v>
      </c>
      <c r="D109" s="22" t="s">
        <v>319</v>
      </c>
      <c r="E109" s="22" t="s">
        <v>320</v>
      </c>
      <c r="F109" s="22">
        <v>8310171003</v>
      </c>
      <c r="G109" s="22" t="s">
        <v>536</v>
      </c>
      <c r="H109" s="22" t="s">
        <v>954</v>
      </c>
      <c r="I109" s="23">
        <v>9600000</v>
      </c>
      <c r="J109" s="25"/>
      <c r="K109" s="25"/>
    </row>
    <row r="110" spans="2:11" x14ac:dyDescent="0.2">
      <c r="B110" s="22" t="s">
        <v>324</v>
      </c>
      <c r="C110" s="22" t="s">
        <v>955</v>
      </c>
      <c r="D110" s="22" t="s">
        <v>319</v>
      </c>
      <c r="E110" s="22" t="s">
        <v>320</v>
      </c>
      <c r="F110" s="22">
        <v>8314161003</v>
      </c>
      <c r="G110" s="22" t="s">
        <v>813</v>
      </c>
      <c r="H110" s="22" t="s">
        <v>956</v>
      </c>
      <c r="I110" s="23">
        <v>11700000</v>
      </c>
      <c r="J110" s="25"/>
      <c r="K110" s="25"/>
    </row>
    <row r="111" spans="2:11" x14ac:dyDescent="0.2">
      <c r="B111" s="22" t="s">
        <v>324</v>
      </c>
      <c r="C111" s="22" t="s">
        <v>955</v>
      </c>
      <c r="D111" s="22" t="s">
        <v>319</v>
      </c>
      <c r="E111" s="22" t="s">
        <v>320</v>
      </c>
      <c r="F111" s="22">
        <v>8314161003</v>
      </c>
      <c r="G111" s="22" t="s">
        <v>813</v>
      </c>
      <c r="H111" s="22" t="s">
        <v>957</v>
      </c>
      <c r="I111" s="23">
        <v>13500000</v>
      </c>
      <c r="J111" s="25"/>
      <c r="K111" s="25"/>
    </row>
    <row r="112" spans="2:11" x14ac:dyDescent="0.2">
      <c r="B112" s="22" t="s">
        <v>324</v>
      </c>
      <c r="C112" s="22" t="s">
        <v>955</v>
      </c>
      <c r="D112" s="22" t="s">
        <v>319</v>
      </c>
      <c r="E112" s="22" t="s">
        <v>320</v>
      </c>
      <c r="F112" s="22">
        <v>8314161003</v>
      </c>
      <c r="G112" s="22" t="s">
        <v>813</v>
      </c>
      <c r="H112" s="22" t="s">
        <v>958</v>
      </c>
      <c r="I112" s="23">
        <v>15300000</v>
      </c>
      <c r="J112" s="25"/>
      <c r="K112" s="25"/>
    </row>
    <row r="113" spans="2:11" x14ac:dyDescent="0.2">
      <c r="B113" s="22" t="s">
        <v>324</v>
      </c>
      <c r="C113" s="22" t="s">
        <v>955</v>
      </c>
      <c r="D113" s="22" t="s">
        <v>319</v>
      </c>
      <c r="E113" s="22" t="s">
        <v>320</v>
      </c>
      <c r="F113" s="22">
        <v>8314161003</v>
      </c>
      <c r="G113" s="22" t="s">
        <v>813</v>
      </c>
      <c r="H113" s="22" t="s">
        <v>959</v>
      </c>
      <c r="I113" s="23">
        <v>10800000</v>
      </c>
      <c r="J113" s="25"/>
      <c r="K113" s="25"/>
    </row>
    <row r="114" spans="2:11" x14ac:dyDescent="0.2">
      <c r="B114" s="22" t="s">
        <v>324</v>
      </c>
      <c r="C114" s="22" t="s">
        <v>696</v>
      </c>
      <c r="D114" s="22" t="s">
        <v>319</v>
      </c>
      <c r="E114" s="22" t="s">
        <v>382</v>
      </c>
      <c r="F114" s="22">
        <v>8407160601</v>
      </c>
      <c r="G114" s="22" t="s">
        <v>697</v>
      </c>
      <c r="H114" s="22" t="s">
        <v>383</v>
      </c>
      <c r="I114" s="23">
        <v>5600000</v>
      </c>
      <c r="J114" s="25"/>
      <c r="K114" s="25"/>
    </row>
    <row r="115" spans="2:11" x14ac:dyDescent="0.2">
      <c r="B115" s="22" t="s">
        <v>324</v>
      </c>
      <c r="C115" s="22" t="s">
        <v>696</v>
      </c>
      <c r="D115" s="22" t="s">
        <v>319</v>
      </c>
      <c r="E115" s="22" t="s">
        <v>382</v>
      </c>
      <c r="F115" s="22">
        <v>8407160601</v>
      </c>
      <c r="G115" s="22" t="s">
        <v>697</v>
      </c>
      <c r="H115" s="22" t="s">
        <v>960</v>
      </c>
      <c r="I115" s="23">
        <v>1866667</v>
      </c>
      <c r="J115" s="25"/>
      <c r="K115" s="25"/>
    </row>
    <row r="116" spans="2:11" x14ac:dyDescent="0.2">
      <c r="B116" s="22" t="s">
        <v>324</v>
      </c>
      <c r="C116" s="22" t="s">
        <v>696</v>
      </c>
      <c r="D116" s="22" t="s">
        <v>319</v>
      </c>
      <c r="E116" s="22" t="s">
        <v>382</v>
      </c>
      <c r="F116" s="22">
        <v>8407160601</v>
      </c>
      <c r="G116" s="22" t="s">
        <v>697</v>
      </c>
      <c r="H116" s="22" t="s">
        <v>960</v>
      </c>
      <c r="I116" s="23">
        <v>14933333</v>
      </c>
      <c r="J116" s="25"/>
      <c r="K116" s="25"/>
    </row>
    <row r="117" spans="2:11" x14ac:dyDescent="0.2">
      <c r="B117" s="22" t="s">
        <v>324</v>
      </c>
      <c r="C117" s="22" t="s">
        <v>696</v>
      </c>
      <c r="D117" s="22" t="s">
        <v>319</v>
      </c>
      <c r="E117" s="22" t="s">
        <v>382</v>
      </c>
      <c r="F117" s="22">
        <v>8407160601</v>
      </c>
      <c r="G117" s="22" t="s">
        <v>697</v>
      </c>
      <c r="H117" s="22" t="s">
        <v>383</v>
      </c>
      <c r="I117" s="23">
        <v>11200000</v>
      </c>
      <c r="J117" s="25"/>
      <c r="K117" s="25"/>
    </row>
    <row r="118" spans="2:11" x14ac:dyDescent="0.2">
      <c r="B118" s="22" t="s">
        <v>324</v>
      </c>
      <c r="C118" s="22" t="s">
        <v>475</v>
      </c>
      <c r="D118" s="22" t="s">
        <v>350</v>
      </c>
      <c r="E118" s="22" t="s">
        <v>398</v>
      </c>
      <c r="F118" s="22">
        <v>8408150405</v>
      </c>
      <c r="G118" s="22" t="s">
        <v>566</v>
      </c>
      <c r="H118" s="22" t="s">
        <v>961</v>
      </c>
      <c r="I118" s="23">
        <v>72222320</v>
      </c>
      <c r="J118" s="25"/>
      <c r="K118" s="25"/>
    </row>
    <row r="119" spans="2:11" x14ac:dyDescent="0.2">
      <c r="B119" s="22" t="s">
        <v>324</v>
      </c>
      <c r="C119" s="22" t="s">
        <v>475</v>
      </c>
      <c r="D119" s="22" t="s">
        <v>350</v>
      </c>
      <c r="E119" s="22" t="s">
        <v>398</v>
      </c>
      <c r="F119" s="22">
        <v>8408150406</v>
      </c>
      <c r="G119" s="22" t="s">
        <v>773</v>
      </c>
      <c r="H119" s="22" t="s">
        <v>962</v>
      </c>
      <c r="I119" s="23">
        <v>118864790</v>
      </c>
      <c r="J119" s="25"/>
      <c r="K119" s="25"/>
    </row>
    <row r="120" spans="2:11" x14ac:dyDescent="0.2">
      <c r="B120" s="22" t="s">
        <v>324</v>
      </c>
      <c r="C120" s="22" t="s">
        <v>465</v>
      </c>
      <c r="D120" s="22" t="s">
        <v>350</v>
      </c>
      <c r="E120" s="22" t="s">
        <v>320</v>
      </c>
      <c r="F120" s="22">
        <v>8412151002</v>
      </c>
      <c r="G120" s="22" t="s">
        <v>543</v>
      </c>
      <c r="H120" s="22" t="s">
        <v>963</v>
      </c>
      <c r="I120" s="23">
        <v>19200000</v>
      </c>
      <c r="J120" s="25"/>
      <c r="K120" s="25"/>
    </row>
    <row r="121" spans="2:11" x14ac:dyDescent="0.2">
      <c r="B121" s="22" t="s">
        <v>324</v>
      </c>
      <c r="C121" s="22" t="s">
        <v>465</v>
      </c>
      <c r="D121" s="22" t="s">
        <v>350</v>
      </c>
      <c r="E121" s="22" t="s">
        <v>320</v>
      </c>
      <c r="F121" s="22">
        <v>8412151002</v>
      </c>
      <c r="G121" s="22" t="s">
        <v>543</v>
      </c>
      <c r="H121" s="22" t="s">
        <v>964</v>
      </c>
      <c r="I121" s="23">
        <v>15600000</v>
      </c>
      <c r="J121" s="25"/>
      <c r="K121" s="25"/>
    </row>
    <row r="122" spans="2:11" x14ac:dyDescent="0.2">
      <c r="B122" s="22" t="s">
        <v>324</v>
      </c>
      <c r="C122" s="22" t="s">
        <v>831</v>
      </c>
      <c r="D122" s="22" t="s">
        <v>319</v>
      </c>
      <c r="E122" s="22" t="s">
        <v>398</v>
      </c>
      <c r="F122" s="22">
        <v>8416130404</v>
      </c>
      <c r="G122" s="22" t="s">
        <v>830</v>
      </c>
      <c r="H122" s="22" t="s">
        <v>965</v>
      </c>
      <c r="I122" s="23">
        <v>13900000</v>
      </c>
      <c r="J122" s="25"/>
      <c r="K122" s="25"/>
    </row>
    <row r="123" spans="2:11" x14ac:dyDescent="0.2">
      <c r="B123" s="22" t="s">
        <v>324</v>
      </c>
      <c r="C123" s="22" t="s">
        <v>831</v>
      </c>
      <c r="D123" s="22" t="s">
        <v>319</v>
      </c>
      <c r="E123" s="22" t="s">
        <v>398</v>
      </c>
      <c r="F123" s="22">
        <v>8416130404</v>
      </c>
      <c r="G123" s="22" t="s">
        <v>830</v>
      </c>
      <c r="H123" s="22" t="s">
        <v>966</v>
      </c>
      <c r="I123" s="23">
        <v>8259500</v>
      </c>
      <c r="J123" s="25"/>
      <c r="K123" s="25"/>
    </row>
    <row r="124" spans="2:11" x14ac:dyDescent="0.2">
      <c r="B124" s="22" t="s">
        <v>324</v>
      </c>
      <c r="C124" s="22" t="s">
        <v>737</v>
      </c>
      <c r="D124" s="22" t="s">
        <v>319</v>
      </c>
      <c r="E124" s="22" t="s">
        <v>320</v>
      </c>
      <c r="F124" s="22">
        <v>8417151005</v>
      </c>
      <c r="G124" s="22" t="s">
        <v>758</v>
      </c>
      <c r="H124" s="22" t="s">
        <v>967</v>
      </c>
      <c r="I124" s="23">
        <v>12110000</v>
      </c>
      <c r="J124" s="25"/>
      <c r="K124" s="25"/>
    </row>
    <row r="125" spans="2:11" x14ac:dyDescent="0.2">
      <c r="B125" s="22" t="s">
        <v>324</v>
      </c>
      <c r="C125" s="22" t="s">
        <v>737</v>
      </c>
      <c r="D125" s="22" t="s">
        <v>319</v>
      </c>
      <c r="E125" s="22" t="s">
        <v>320</v>
      </c>
      <c r="F125" s="22">
        <v>8417151005</v>
      </c>
      <c r="G125" s="22" t="s">
        <v>758</v>
      </c>
      <c r="H125" s="22" t="s">
        <v>968</v>
      </c>
      <c r="I125" s="23">
        <v>6113333</v>
      </c>
      <c r="J125" s="25"/>
      <c r="K125" s="25"/>
    </row>
    <row r="126" spans="2:11" x14ac:dyDescent="0.2">
      <c r="B126" s="22" t="s">
        <v>324</v>
      </c>
      <c r="C126" s="22" t="s">
        <v>737</v>
      </c>
      <c r="D126" s="22" t="s">
        <v>319</v>
      </c>
      <c r="E126" s="22" t="s">
        <v>320</v>
      </c>
      <c r="F126" s="22">
        <v>8417151005</v>
      </c>
      <c r="G126" s="22" t="s">
        <v>758</v>
      </c>
      <c r="H126" s="22" t="s">
        <v>969</v>
      </c>
      <c r="I126" s="23">
        <v>17920000</v>
      </c>
      <c r="J126" s="25"/>
      <c r="K126" s="25"/>
    </row>
    <row r="127" spans="2:11" x14ac:dyDescent="0.2">
      <c r="B127" s="22" t="s">
        <v>324</v>
      </c>
      <c r="C127" s="22" t="s">
        <v>737</v>
      </c>
      <c r="D127" s="22" t="s">
        <v>319</v>
      </c>
      <c r="E127" s="22" t="s">
        <v>320</v>
      </c>
      <c r="F127" s="22">
        <v>8417151005</v>
      </c>
      <c r="G127" s="22" t="s">
        <v>758</v>
      </c>
      <c r="H127" s="22" t="s">
        <v>970</v>
      </c>
      <c r="I127" s="23">
        <v>10546666</v>
      </c>
      <c r="J127" s="25"/>
      <c r="K127" s="25"/>
    </row>
    <row r="128" spans="2:11" x14ac:dyDescent="0.2">
      <c r="B128" s="22" t="s">
        <v>324</v>
      </c>
      <c r="C128" s="22" t="s">
        <v>737</v>
      </c>
      <c r="D128" s="22" t="s">
        <v>319</v>
      </c>
      <c r="E128" s="22" t="s">
        <v>320</v>
      </c>
      <c r="F128" s="22">
        <v>8417151005</v>
      </c>
      <c r="G128" s="22" t="s">
        <v>758</v>
      </c>
      <c r="H128" s="22" t="s">
        <v>967</v>
      </c>
      <c r="I128" s="23">
        <v>4400000</v>
      </c>
      <c r="J128" s="25"/>
      <c r="K128" s="25"/>
    </row>
    <row r="129" spans="2:11" x14ac:dyDescent="0.2">
      <c r="B129" s="22" t="s">
        <v>324</v>
      </c>
      <c r="C129" s="22" t="s">
        <v>737</v>
      </c>
      <c r="D129" s="22" t="s">
        <v>319</v>
      </c>
      <c r="E129" s="22" t="s">
        <v>320</v>
      </c>
      <c r="F129" s="22">
        <v>8417151005</v>
      </c>
      <c r="G129" s="22" t="s">
        <v>758</v>
      </c>
      <c r="H129" s="22" t="s">
        <v>970</v>
      </c>
      <c r="I129" s="23">
        <v>5600000</v>
      </c>
      <c r="J129" s="25"/>
      <c r="K129" s="25"/>
    </row>
    <row r="130" spans="2:11" x14ac:dyDescent="0.2">
      <c r="B130" s="22" t="s">
        <v>324</v>
      </c>
      <c r="C130" s="22" t="s">
        <v>971</v>
      </c>
      <c r="D130" s="22" t="s">
        <v>319</v>
      </c>
      <c r="E130" s="22" t="s">
        <v>320</v>
      </c>
      <c r="F130" s="22">
        <v>8420161004</v>
      </c>
      <c r="G130" s="22" t="s">
        <v>325</v>
      </c>
      <c r="H130" s="22" t="s">
        <v>326</v>
      </c>
      <c r="I130" s="23">
        <v>19200000</v>
      </c>
      <c r="J130" s="25"/>
      <c r="K130" s="25"/>
    </row>
    <row r="131" spans="2:11" x14ac:dyDescent="0.2">
      <c r="B131" s="22" t="s">
        <v>324</v>
      </c>
      <c r="C131" s="22" t="s">
        <v>971</v>
      </c>
      <c r="D131" s="22" t="s">
        <v>319</v>
      </c>
      <c r="E131" s="22" t="s">
        <v>320</v>
      </c>
      <c r="F131" s="22">
        <v>8420161004</v>
      </c>
      <c r="G131" s="22" t="s">
        <v>325</v>
      </c>
      <c r="H131" s="22" t="s">
        <v>327</v>
      </c>
      <c r="I131" s="23">
        <v>19200000</v>
      </c>
      <c r="J131" s="25"/>
      <c r="K131" s="25"/>
    </row>
    <row r="132" spans="2:11" x14ac:dyDescent="0.2">
      <c r="B132" s="22" t="s">
        <v>324</v>
      </c>
      <c r="C132" s="22" t="s">
        <v>652</v>
      </c>
      <c r="D132" s="22" t="s">
        <v>319</v>
      </c>
      <c r="E132" s="22" t="s">
        <v>320</v>
      </c>
      <c r="F132" s="22">
        <v>8421151003</v>
      </c>
      <c r="G132" s="22" t="s">
        <v>972</v>
      </c>
      <c r="H132" s="22" t="s">
        <v>973</v>
      </c>
      <c r="I132" s="23">
        <v>20004000</v>
      </c>
      <c r="J132" s="25"/>
      <c r="K132" s="25"/>
    </row>
    <row r="133" spans="2:11" x14ac:dyDescent="0.2">
      <c r="B133" s="22" t="s">
        <v>324</v>
      </c>
      <c r="C133" s="22" t="s">
        <v>974</v>
      </c>
      <c r="D133" s="22" t="s">
        <v>319</v>
      </c>
      <c r="E133" s="22" t="s">
        <v>320</v>
      </c>
      <c r="F133" s="22">
        <v>8907161002</v>
      </c>
      <c r="G133" s="22" t="s">
        <v>975</v>
      </c>
      <c r="H133" s="22" t="s">
        <v>976</v>
      </c>
      <c r="I133" s="23">
        <v>20400000</v>
      </c>
      <c r="J133" s="25"/>
      <c r="K133" s="25"/>
    </row>
    <row r="134" spans="2:11" x14ac:dyDescent="0.2">
      <c r="B134" s="22" t="s">
        <v>324</v>
      </c>
      <c r="C134" s="22" t="s">
        <v>974</v>
      </c>
      <c r="D134" s="22" t="s">
        <v>319</v>
      </c>
      <c r="E134" s="22" t="s">
        <v>320</v>
      </c>
      <c r="F134" s="22">
        <v>8907161002</v>
      </c>
      <c r="G134" s="22" t="s">
        <v>975</v>
      </c>
      <c r="H134" s="22" t="s">
        <v>977</v>
      </c>
      <c r="I134" s="23">
        <v>18000000</v>
      </c>
      <c r="J134" s="25"/>
      <c r="K134" s="25"/>
    </row>
    <row r="135" spans="2:11" x14ac:dyDescent="0.2">
      <c r="B135" s="22" t="s">
        <v>324</v>
      </c>
      <c r="C135" s="22" t="s">
        <v>974</v>
      </c>
      <c r="D135" s="22" t="s">
        <v>319</v>
      </c>
      <c r="E135" s="22" t="s">
        <v>320</v>
      </c>
      <c r="F135" s="22">
        <v>8907161002</v>
      </c>
      <c r="G135" s="22" t="s">
        <v>975</v>
      </c>
      <c r="H135" s="22" t="s">
        <v>978</v>
      </c>
      <c r="I135" s="23">
        <v>16800000</v>
      </c>
      <c r="J135" s="25"/>
      <c r="K135" s="25"/>
    </row>
    <row r="136" spans="2:11" x14ac:dyDescent="0.2">
      <c r="B136" s="22" t="s">
        <v>324</v>
      </c>
      <c r="C136" s="22" t="s">
        <v>365</v>
      </c>
      <c r="D136" s="22" t="s">
        <v>319</v>
      </c>
      <c r="E136" s="22" t="s">
        <v>320</v>
      </c>
      <c r="F136" s="22">
        <v>15204171002</v>
      </c>
      <c r="G136" s="22" t="s">
        <v>979</v>
      </c>
      <c r="H136" s="22" t="s">
        <v>366</v>
      </c>
      <c r="I136" s="23">
        <v>19200000</v>
      </c>
      <c r="J136" s="25"/>
      <c r="K136" s="25"/>
    </row>
    <row r="137" spans="2:11" x14ac:dyDescent="0.2">
      <c r="B137" s="22" t="s">
        <v>324</v>
      </c>
      <c r="C137" s="22" t="s">
        <v>365</v>
      </c>
      <c r="D137" s="22" t="s">
        <v>319</v>
      </c>
      <c r="E137" s="22" t="s">
        <v>320</v>
      </c>
      <c r="F137" s="22">
        <v>15204171002</v>
      </c>
      <c r="G137" s="22" t="s">
        <v>979</v>
      </c>
      <c r="H137" s="22" t="s">
        <v>367</v>
      </c>
      <c r="I137" s="23">
        <v>19200000</v>
      </c>
      <c r="J137" s="25"/>
      <c r="K137" s="25"/>
    </row>
    <row r="138" spans="2:11" x14ac:dyDescent="0.2">
      <c r="B138" s="22" t="s">
        <v>324</v>
      </c>
      <c r="C138" s="22" t="s">
        <v>365</v>
      </c>
      <c r="D138" s="22" t="s">
        <v>319</v>
      </c>
      <c r="E138" s="22" t="s">
        <v>320</v>
      </c>
      <c r="F138" s="22">
        <v>15204171002</v>
      </c>
      <c r="G138" s="22" t="s">
        <v>979</v>
      </c>
      <c r="H138" s="22" t="s">
        <v>368</v>
      </c>
      <c r="I138" s="23">
        <v>18000000</v>
      </c>
      <c r="J138" s="25"/>
      <c r="K138" s="25"/>
    </row>
    <row r="139" spans="2:11" x14ac:dyDescent="0.2">
      <c r="B139" s="22" t="s">
        <v>324</v>
      </c>
      <c r="C139" s="22" t="s">
        <v>365</v>
      </c>
      <c r="D139" s="22" t="s">
        <v>319</v>
      </c>
      <c r="E139" s="22" t="s">
        <v>320</v>
      </c>
      <c r="F139" s="22">
        <v>15204171002</v>
      </c>
      <c r="G139" s="22" t="s">
        <v>979</v>
      </c>
      <c r="H139" s="22" t="s">
        <v>980</v>
      </c>
      <c r="I139" s="23">
        <v>7800000</v>
      </c>
      <c r="J139" s="25"/>
      <c r="K139" s="25"/>
    </row>
    <row r="140" spans="2:11" x14ac:dyDescent="0.2">
      <c r="B140" s="22" t="s">
        <v>369</v>
      </c>
      <c r="C140" s="22" t="s">
        <v>742</v>
      </c>
      <c r="D140" s="22" t="s">
        <v>319</v>
      </c>
      <c r="E140" s="22" t="s">
        <v>320</v>
      </c>
      <c r="F140" s="22">
        <v>9103161007</v>
      </c>
      <c r="G140" s="22" t="s">
        <v>780</v>
      </c>
      <c r="H140" s="22" t="s">
        <v>981</v>
      </c>
      <c r="I140" s="23">
        <v>7975000</v>
      </c>
      <c r="J140" s="25"/>
      <c r="K140" s="25"/>
    </row>
    <row r="141" spans="2:11" x14ac:dyDescent="0.2">
      <c r="B141" s="22" t="s">
        <v>369</v>
      </c>
      <c r="C141" s="22" t="s">
        <v>742</v>
      </c>
      <c r="D141" s="22" t="s">
        <v>319</v>
      </c>
      <c r="E141" s="22" t="s">
        <v>320</v>
      </c>
      <c r="F141" s="22">
        <v>9103161007</v>
      </c>
      <c r="G141" s="22" t="s">
        <v>780</v>
      </c>
      <c r="H141" s="22" t="s">
        <v>982</v>
      </c>
      <c r="I141" s="23">
        <v>7975000</v>
      </c>
      <c r="J141" s="25"/>
      <c r="K141" s="25"/>
    </row>
    <row r="142" spans="2:11" x14ac:dyDescent="0.2">
      <c r="B142" s="22" t="s">
        <v>369</v>
      </c>
      <c r="C142" s="22" t="s">
        <v>742</v>
      </c>
      <c r="D142" s="22" t="s">
        <v>319</v>
      </c>
      <c r="E142" s="22" t="s">
        <v>320</v>
      </c>
      <c r="F142" s="22">
        <v>9103161007</v>
      </c>
      <c r="G142" s="22" t="s">
        <v>780</v>
      </c>
      <c r="H142" s="22" t="s">
        <v>983</v>
      </c>
      <c r="I142" s="23">
        <v>7975000</v>
      </c>
      <c r="J142" s="25"/>
      <c r="K142" s="25"/>
    </row>
    <row r="143" spans="2:11" x14ac:dyDescent="0.2">
      <c r="B143" s="22" t="s">
        <v>369</v>
      </c>
      <c r="C143" s="22" t="s">
        <v>733</v>
      </c>
      <c r="D143" s="22" t="s">
        <v>350</v>
      </c>
      <c r="E143" s="22" t="s">
        <v>320</v>
      </c>
      <c r="F143" s="22">
        <v>9104151005</v>
      </c>
      <c r="G143" s="22" t="s">
        <v>749</v>
      </c>
      <c r="H143" s="22" t="s">
        <v>984</v>
      </c>
      <c r="I143" s="23">
        <v>2280000</v>
      </c>
      <c r="J143" s="25"/>
      <c r="K143" s="25"/>
    </row>
    <row r="144" spans="2:11" x14ac:dyDescent="0.2">
      <c r="B144" s="22" t="s">
        <v>369</v>
      </c>
      <c r="C144" s="22" t="s">
        <v>733</v>
      </c>
      <c r="D144" s="22" t="s">
        <v>350</v>
      </c>
      <c r="E144" s="22" t="s">
        <v>320</v>
      </c>
      <c r="F144" s="22">
        <v>9104151005</v>
      </c>
      <c r="G144" s="22" t="s">
        <v>749</v>
      </c>
      <c r="H144" s="22" t="s">
        <v>397</v>
      </c>
      <c r="I144" s="23">
        <v>2100000</v>
      </c>
      <c r="J144" s="25"/>
      <c r="K144" s="25"/>
    </row>
    <row r="145" spans="2:11" x14ac:dyDescent="0.2">
      <c r="B145" s="22" t="s">
        <v>369</v>
      </c>
      <c r="C145" s="22" t="s">
        <v>733</v>
      </c>
      <c r="D145" s="22" t="s">
        <v>350</v>
      </c>
      <c r="E145" s="22" t="s">
        <v>320</v>
      </c>
      <c r="F145" s="22">
        <v>9104151005</v>
      </c>
      <c r="G145" s="22" t="s">
        <v>749</v>
      </c>
      <c r="H145" s="22" t="s">
        <v>985</v>
      </c>
      <c r="I145" s="23">
        <v>1400000</v>
      </c>
      <c r="J145" s="25"/>
      <c r="K145" s="25"/>
    </row>
    <row r="146" spans="2:11" x14ac:dyDescent="0.2">
      <c r="B146" s="22" t="s">
        <v>369</v>
      </c>
      <c r="C146" s="22" t="s">
        <v>733</v>
      </c>
      <c r="D146" s="22" t="s">
        <v>350</v>
      </c>
      <c r="E146" s="22" t="s">
        <v>320</v>
      </c>
      <c r="F146" s="22">
        <v>9104151005</v>
      </c>
      <c r="G146" s="22" t="s">
        <v>749</v>
      </c>
      <c r="H146" s="22" t="s">
        <v>986</v>
      </c>
      <c r="I146" s="23">
        <v>1400000</v>
      </c>
      <c r="J146" s="25"/>
      <c r="K146" s="25"/>
    </row>
    <row r="147" spans="2:11" x14ac:dyDescent="0.2">
      <c r="B147" s="22" t="s">
        <v>369</v>
      </c>
      <c r="C147" s="22" t="s">
        <v>733</v>
      </c>
      <c r="D147" s="22" t="s">
        <v>350</v>
      </c>
      <c r="E147" s="22" t="s">
        <v>320</v>
      </c>
      <c r="F147" s="22">
        <v>9104151005</v>
      </c>
      <c r="G147" s="22" t="s">
        <v>749</v>
      </c>
      <c r="H147" s="22" t="s">
        <v>397</v>
      </c>
      <c r="I147" s="23">
        <v>14700000</v>
      </c>
      <c r="J147" s="25"/>
      <c r="K147" s="25"/>
    </row>
    <row r="148" spans="2:11" x14ac:dyDescent="0.2">
      <c r="B148" s="22" t="s">
        <v>369</v>
      </c>
      <c r="C148" s="22" t="s">
        <v>733</v>
      </c>
      <c r="D148" s="22" t="s">
        <v>350</v>
      </c>
      <c r="E148" s="22" t="s">
        <v>320</v>
      </c>
      <c r="F148" s="22">
        <v>9104151005</v>
      </c>
      <c r="G148" s="22" t="s">
        <v>749</v>
      </c>
      <c r="H148" s="22" t="s">
        <v>986</v>
      </c>
      <c r="I148" s="23">
        <v>15400000</v>
      </c>
      <c r="J148" s="25"/>
      <c r="K148" s="25"/>
    </row>
    <row r="149" spans="2:11" x14ac:dyDescent="0.2">
      <c r="B149" s="22" t="s">
        <v>369</v>
      </c>
      <c r="C149" s="22" t="s">
        <v>733</v>
      </c>
      <c r="D149" s="22" t="s">
        <v>350</v>
      </c>
      <c r="E149" s="22" t="s">
        <v>320</v>
      </c>
      <c r="F149" s="22">
        <v>9104151005</v>
      </c>
      <c r="G149" s="22" t="s">
        <v>749</v>
      </c>
      <c r="H149" s="22" t="s">
        <v>984</v>
      </c>
      <c r="I149" s="23">
        <v>18000000</v>
      </c>
      <c r="J149" s="25"/>
      <c r="K149" s="25"/>
    </row>
    <row r="150" spans="2:11" x14ac:dyDescent="0.2">
      <c r="B150" s="22" t="s">
        <v>369</v>
      </c>
      <c r="C150" s="22" t="s">
        <v>733</v>
      </c>
      <c r="D150" s="22" t="s">
        <v>350</v>
      </c>
      <c r="E150" s="22" t="s">
        <v>320</v>
      </c>
      <c r="F150" s="22">
        <v>9104151005</v>
      </c>
      <c r="G150" s="22" t="s">
        <v>749</v>
      </c>
      <c r="H150" s="22" t="s">
        <v>985</v>
      </c>
      <c r="I150" s="23">
        <v>15400000</v>
      </c>
      <c r="J150" s="25"/>
      <c r="K150" s="25"/>
    </row>
    <row r="151" spans="2:11" x14ac:dyDescent="0.2">
      <c r="B151" s="22" t="s">
        <v>369</v>
      </c>
      <c r="C151" s="22" t="s">
        <v>733</v>
      </c>
      <c r="D151" s="22" t="s">
        <v>350</v>
      </c>
      <c r="E151" s="22" t="s">
        <v>320</v>
      </c>
      <c r="F151" s="22">
        <v>9104151005</v>
      </c>
      <c r="G151" s="22" t="s">
        <v>749</v>
      </c>
      <c r="H151" s="22" t="s">
        <v>987</v>
      </c>
      <c r="I151" s="23">
        <v>5800000</v>
      </c>
      <c r="J151" s="25"/>
      <c r="K151" s="25"/>
    </row>
    <row r="152" spans="2:11" x14ac:dyDescent="0.2">
      <c r="B152" s="22" t="s">
        <v>369</v>
      </c>
      <c r="C152" s="22" t="s">
        <v>733</v>
      </c>
      <c r="D152" s="22" t="s">
        <v>350</v>
      </c>
      <c r="E152" s="22" t="s">
        <v>320</v>
      </c>
      <c r="F152" s="22">
        <v>9104151005</v>
      </c>
      <c r="G152" s="22" t="s">
        <v>749</v>
      </c>
      <c r="H152" s="22" t="s">
        <v>988</v>
      </c>
      <c r="I152" s="23">
        <v>1320000</v>
      </c>
      <c r="J152" s="25"/>
      <c r="K152" s="25"/>
    </row>
    <row r="153" spans="2:11" x14ac:dyDescent="0.2">
      <c r="B153" s="22" t="s">
        <v>369</v>
      </c>
      <c r="C153" s="22" t="s">
        <v>733</v>
      </c>
      <c r="D153" s="22" t="s">
        <v>350</v>
      </c>
      <c r="E153" s="22" t="s">
        <v>320</v>
      </c>
      <c r="F153" s="22">
        <v>9104151005</v>
      </c>
      <c r="G153" s="22" t="s">
        <v>749</v>
      </c>
      <c r="H153" s="22" t="s">
        <v>986</v>
      </c>
      <c r="I153" s="23">
        <v>7000000</v>
      </c>
      <c r="J153" s="25"/>
      <c r="K153" s="25"/>
    </row>
    <row r="154" spans="2:11" x14ac:dyDescent="0.2">
      <c r="B154" s="22" t="s">
        <v>369</v>
      </c>
      <c r="C154" s="22" t="s">
        <v>733</v>
      </c>
      <c r="D154" s="22" t="s">
        <v>350</v>
      </c>
      <c r="E154" s="22" t="s">
        <v>320</v>
      </c>
      <c r="F154" s="22">
        <v>9104151005</v>
      </c>
      <c r="G154" s="22" t="s">
        <v>749</v>
      </c>
      <c r="H154" s="22" t="s">
        <v>397</v>
      </c>
      <c r="I154" s="23">
        <v>7000000</v>
      </c>
      <c r="J154" s="25"/>
      <c r="K154" s="25"/>
    </row>
    <row r="155" spans="2:11" x14ac:dyDescent="0.2">
      <c r="B155" s="22" t="s">
        <v>369</v>
      </c>
      <c r="C155" s="22" t="s">
        <v>733</v>
      </c>
      <c r="D155" s="22" t="s">
        <v>350</v>
      </c>
      <c r="E155" s="22" t="s">
        <v>320</v>
      </c>
      <c r="F155" s="22">
        <v>9104151005</v>
      </c>
      <c r="G155" s="22" t="s">
        <v>749</v>
      </c>
      <c r="H155" s="22" t="s">
        <v>985</v>
      </c>
      <c r="I155" s="23">
        <v>7000000</v>
      </c>
      <c r="J155" s="25"/>
      <c r="K155" s="25"/>
    </row>
    <row r="156" spans="2:11" x14ac:dyDescent="0.2">
      <c r="B156" s="22" t="s">
        <v>369</v>
      </c>
      <c r="C156" s="22" t="s">
        <v>733</v>
      </c>
      <c r="D156" s="22" t="s">
        <v>350</v>
      </c>
      <c r="E156" s="22" t="s">
        <v>320</v>
      </c>
      <c r="F156" s="22">
        <v>9104151005</v>
      </c>
      <c r="G156" s="22" t="s">
        <v>749</v>
      </c>
      <c r="H156" s="22" t="s">
        <v>988</v>
      </c>
      <c r="I156" s="23">
        <v>7000000</v>
      </c>
      <c r="J156" s="25"/>
      <c r="K156" s="25"/>
    </row>
    <row r="157" spans="2:11" x14ac:dyDescent="0.2">
      <c r="B157" s="22" t="s">
        <v>369</v>
      </c>
      <c r="C157" s="22" t="s">
        <v>666</v>
      </c>
      <c r="D157" s="22" t="s">
        <v>370</v>
      </c>
      <c r="E157" s="22" t="s">
        <v>320</v>
      </c>
      <c r="F157" s="22">
        <v>9106151007</v>
      </c>
      <c r="G157" s="22" t="s">
        <v>681</v>
      </c>
      <c r="H157" s="22" t="s">
        <v>989</v>
      </c>
      <c r="I157" s="23">
        <v>6000000</v>
      </c>
      <c r="J157" s="25"/>
      <c r="K157" s="25"/>
    </row>
    <row r="158" spans="2:11" x14ac:dyDescent="0.2">
      <c r="B158" s="22" t="s">
        <v>369</v>
      </c>
      <c r="C158" s="22" t="s">
        <v>666</v>
      </c>
      <c r="D158" s="22" t="s">
        <v>350</v>
      </c>
      <c r="E158" s="22" t="s">
        <v>320</v>
      </c>
      <c r="F158" s="22">
        <v>9106151005</v>
      </c>
      <c r="G158" s="22" t="s">
        <v>778</v>
      </c>
      <c r="H158" s="22" t="s">
        <v>990</v>
      </c>
      <c r="I158" s="23">
        <v>18000000</v>
      </c>
      <c r="J158" s="25"/>
      <c r="K158" s="25"/>
    </row>
    <row r="159" spans="2:11" x14ac:dyDescent="0.2">
      <c r="B159" s="22" t="s">
        <v>369</v>
      </c>
      <c r="C159" s="22" t="s">
        <v>666</v>
      </c>
      <c r="D159" s="22" t="s">
        <v>350</v>
      </c>
      <c r="E159" s="22" t="s">
        <v>320</v>
      </c>
      <c r="F159" s="22">
        <v>9106151005</v>
      </c>
      <c r="G159" s="22" t="s">
        <v>778</v>
      </c>
      <c r="H159" s="22" t="s">
        <v>991</v>
      </c>
      <c r="I159" s="23">
        <v>4500000</v>
      </c>
      <c r="J159" s="25"/>
      <c r="K159" s="25"/>
    </row>
    <row r="160" spans="2:11" x14ac:dyDescent="0.2">
      <c r="B160" s="22" t="s">
        <v>369</v>
      </c>
      <c r="C160" s="22" t="s">
        <v>666</v>
      </c>
      <c r="D160" s="22" t="s">
        <v>370</v>
      </c>
      <c r="E160" s="22" t="s">
        <v>320</v>
      </c>
      <c r="F160" s="22">
        <v>9106151007</v>
      </c>
      <c r="G160" s="22" t="s">
        <v>681</v>
      </c>
      <c r="H160" s="22" t="s">
        <v>992</v>
      </c>
      <c r="I160" s="23">
        <v>12000000</v>
      </c>
      <c r="J160" s="25"/>
      <c r="K160" s="25"/>
    </row>
    <row r="161" spans="2:11" x14ac:dyDescent="0.2">
      <c r="B161" s="22" t="s">
        <v>369</v>
      </c>
      <c r="C161" s="22" t="s">
        <v>451</v>
      </c>
      <c r="D161" s="22" t="s">
        <v>319</v>
      </c>
      <c r="E161" s="22" t="s">
        <v>320</v>
      </c>
      <c r="F161" s="22">
        <v>9108161004</v>
      </c>
      <c r="G161" s="22" t="s">
        <v>521</v>
      </c>
      <c r="H161" s="22" t="s">
        <v>386</v>
      </c>
      <c r="I161" s="23">
        <v>21000000</v>
      </c>
      <c r="J161" s="25"/>
      <c r="K161" s="25"/>
    </row>
    <row r="162" spans="2:11" x14ac:dyDescent="0.2">
      <c r="B162" s="22" t="s">
        <v>369</v>
      </c>
      <c r="C162" s="22" t="s">
        <v>451</v>
      </c>
      <c r="D162" s="22" t="s">
        <v>319</v>
      </c>
      <c r="E162" s="22" t="s">
        <v>320</v>
      </c>
      <c r="F162" s="22">
        <v>9108161004</v>
      </c>
      <c r="G162" s="22" t="s">
        <v>521</v>
      </c>
      <c r="H162" s="22" t="s">
        <v>993</v>
      </c>
      <c r="I162" s="23">
        <v>12750000</v>
      </c>
      <c r="J162" s="25"/>
      <c r="K162" s="25"/>
    </row>
    <row r="163" spans="2:11" x14ac:dyDescent="0.2">
      <c r="B163" s="22" t="s">
        <v>369</v>
      </c>
      <c r="C163" s="22" t="s">
        <v>451</v>
      </c>
      <c r="D163" s="22" t="s">
        <v>319</v>
      </c>
      <c r="E163" s="22" t="s">
        <v>320</v>
      </c>
      <c r="F163" s="22">
        <v>9108161004</v>
      </c>
      <c r="G163" s="22" t="s">
        <v>521</v>
      </c>
      <c r="H163" s="22" t="s">
        <v>994</v>
      </c>
      <c r="I163" s="23">
        <v>9750000</v>
      </c>
      <c r="J163" s="25"/>
      <c r="K163" s="25"/>
    </row>
    <row r="164" spans="2:11" x14ac:dyDescent="0.2">
      <c r="B164" s="22" t="s">
        <v>369</v>
      </c>
      <c r="C164" s="22" t="s">
        <v>643</v>
      </c>
      <c r="D164" s="22" t="s">
        <v>370</v>
      </c>
      <c r="E164" s="22" t="s">
        <v>320</v>
      </c>
      <c r="F164" s="22">
        <v>9115161006</v>
      </c>
      <c r="G164" s="22" t="s">
        <v>995</v>
      </c>
      <c r="H164" s="22" t="s">
        <v>996</v>
      </c>
      <c r="I164" s="23">
        <v>850000</v>
      </c>
      <c r="J164" s="25"/>
      <c r="K164" s="25"/>
    </row>
    <row r="165" spans="2:11" x14ac:dyDescent="0.2">
      <c r="B165" s="22" t="s">
        <v>369</v>
      </c>
      <c r="C165" s="22" t="s">
        <v>643</v>
      </c>
      <c r="D165" s="22" t="s">
        <v>370</v>
      </c>
      <c r="E165" s="22" t="s">
        <v>320</v>
      </c>
      <c r="F165" s="22">
        <v>9115161006</v>
      </c>
      <c r="G165" s="22" t="s">
        <v>995</v>
      </c>
      <c r="H165" s="22" t="s">
        <v>997</v>
      </c>
      <c r="I165" s="23">
        <v>10200000</v>
      </c>
      <c r="J165" s="25"/>
      <c r="K165" s="25"/>
    </row>
    <row r="166" spans="2:11" x14ac:dyDescent="0.2">
      <c r="B166" s="22" t="s">
        <v>369</v>
      </c>
      <c r="C166" s="22" t="s">
        <v>643</v>
      </c>
      <c r="D166" s="22" t="s">
        <v>370</v>
      </c>
      <c r="E166" s="22" t="s">
        <v>320</v>
      </c>
      <c r="F166" s="22">
        <v>9115161006</v>
      </c>
      <c r="G166" s="22" t="s">
        <v>995</v>
      </c>
      <c r="H166" s="22" t="s">
        <v>998</v>
      </c>
      <c r="I166" s="23">
        <v>5950000</v>
      </c>
      <c r="J166" s="25"/>
      <c r="K166" s="25"/>
    </row>
    <row r="167" spans="2:11" x14ac:dyDescent="0.2">
      <c r="B167" s="22" t="s">
        <v>369</v>
      </c>
      <c r="C167" s="22" t="s">
        <v>643</v>
      </c>
      <c r="D167" s="22" t="s">
        <v>370</v>
      </c>
      <c r="E167" s="22" t="s">
        <v>320</v>
      </c>
      <c r="F167" s="22">
        <v>9115161006</v>
      </c>
      <c r="G167" s="22" t="s">
        <v>995</v>
      </c>
      <c r="H167" s="22" t="s">
        <v>997</v>
      </c>
      <c r="I167" s="23">
        <v>3400000</v>
      </c>
      <c r="J167" s="25"/>
      <c r="K167" s="25"/>
    </row>
    <row r="168" spans="2:11" x14ac:dyDescent="0.2">
      <c r="B168" s="22" t="s">
        <v>369</v>
      </c>
      <c r="C168" s="22" t="s">
        <v>299</v>
      </c>
      <c r="D168" s="22" t="s">
        <v>350</v>
      </c>
      <c r="E168" s="22" t="s">
        <v>320</v>
      </c>
      <c r="F168" s="22">
        <v>9118151003</v>
      </c>
      <c r="G168" s="22" t="s">
        <v>757</v>
      </c>
      <c r="H168" s="22" t="s">
        <v>999</v>
      </c>
      <c r="I168" s="23">
        <v>18000000</v>
      </c>
      <c r="J168" s="25"/>
      <c r="K168" s="25"/>
    </row>
    <row r="169" spans="2:11" x14ac:dyDescent="0.2">
      <c r="B169" s="22" t="s">
        <v>369</v>
      </c>
      <c r="C169" s="22" t="s">
        <v>299</v>
      </c>
      <c r="D169" s="22" t="s">
        <v>350</v>
      </c>
      <c r="E169" s="22" t="s">
        <v>320</v>
      </c>
      <c r="F169" s="22">
        <v>9118151003</v>
      </c>
      <c r="G169" s="22" t="s">
        <v>757</v>
      </c>
      <c r="H169" s="22" t="s">
        <v>1000</v>
      </c>
      <c r="I169" s="23">
        <v>5700000</v>
      </c>
      <c r="J169" s="25"/>
      <c r="K169" s="25"/>
    </row>
    <row r="170" spans="2:11" x14ac:dyDescent="0.2">
      <c r="B170" s="22" t="s">
        <v>369</v>
      </c>
      <c r="C170" s="22" t="s">
        <v>299</v>
      </c>
      <c r="D170" s="22" t="s">
        <v>350</v>
      </c>
      <c r="E170" s="22" t="s">
        <v>320</v>
      </c>
      <c r="F170" s="22">
        <v>9118151003</v>
      </c>
      <c r="G170" s="22" t="s">
        <v>757</v>
      </c>
      <c r="H170" s="22" t="s">
        <v>1001</v>
      </c>
      <c r="I170" s="23">
        <v>9000000</v>
      </c>
      <c r="J170" s="25"/>
      <c r="K170" s="25"/>
    </row>
    <row r="171" spans="2:11" x14ac:dyDescent="0.2">
      <c r="B171" s="22" t="s">
        <v>369</v>
      </c>
      <c r="C171" s="22" t="s">
        <v>299</v>
      </c>
      <c r="D171" s="22" t="s">
        <v>350</v>
      </c>
      <c r="E171" s="22" t="s">
        <v>320</v>
      </c>
      <c r="F171" s="22">
        <v>9118151003</v>
      </c>
      <c r="G171" s="22" t="s">
        <v>757</v>
      </c>
      <c r="H171" s="22" t="s">
        <v>1002</v>
      </c>
      <c r="I171" s="23">
        <v>8400000</v>
      </c>
      <c r="J171" s="25"/>
      <c r="K171" s="25"/>
    </row>
    <row r="172" spans="2:11" x14ac:dyDescent="0.2">
      <c r="B172" s="22" t="s">
        <v>369</v>
      </c>
      <c r="C172" s="22" t="s">
        <v>150</v>
      </c>
      <c r="D172" s="22" t="s">
        <v>350</v>
      </c>
      <c r="E172" s="22" t="s">
        <v>320</v>
      </c>
      <c r="F172" s="22">
        <v>9201171005</v>
      </c>
      <c r="G172" s="22" t="s">
        <v>1003</v>
      </c>
      <c r="H172" s="22" t="s">
        <v>375</v>
      </c>
      <c r="I172" s="23">
        <v>4950000</v>
      </c>
      <c r="J172" s="25"/>
      <c r="K172" s="25"/>
    </row>
    <row r="173" spans="2:11" x14ac:dyDescent="0.2">
      <c r="B173" s="22" t="s">
        <v>369</v>
      </c>
      <c r="C173" s="22" t="s">
        <v>150</v>
      </c>
      <c r="D173" s="22" t="s">
        <v>350</v>
      </c>
      <c r="E173" s="22" t="s">
        <v>320</v>
      </c>
      <c r="F173" s="22">
        <v>9201171005</v>
      </c>
      <c r="G173" s="22" t="s">
        <v>1003</v>
      </c>
      <c r="H173" s="22" t="s">
        <v>372</v>
      </c>
      <c r="I173" s="23">
        <v>5850000</v>
      </c>
      <c r="J173" s="25"/>
      <c r="K173" s="25"/>
    </row>
    <row r="174" spans="2:11" x14ac:dyDescent="0.2">
      <c r="B174" s="22" t="s">
        <v>369</v>
      </c>
      <c r="C174" s="22" t="s">
        <v>150</v>
      </c>
      <c r="D174" s="22" t="s">
        <v>350</v>
      </c>
      <c r="E174" s="22" t="s">
        <v>320</v>
      </c>
      <c r="F174" s="22">
        <v>9201171005</v>
      </c>
      <c r="G174" s="22" t="s">
        <v>1003</v>
      </c>
      <c r="H174" s="22" t="s">
        <v>376</v>
      </c>
      <c r="I174" s="23">
        <v>5850000</v>
      </c>
      <c r="J174" s="25"/>
      <c r="K174" s="25"/>
    </row>
    <row r="175" spans="2:11" x14ac:dyDescent="0.2">
      <c r="B175" s="22" t="s">
        <v>369</v>
      </c>
      <c r="C175" s="22" t="s">
        <v>150</v>
      </c>
      <c r="D175" s="22" t="s">
        <v>350</v>
      </c>
      <c r="E175" s="22" t="s">
        <v>320</v>
      </c>
      <c r="F175" s="22">
        <v>9201171005</v>
      </c>
      <c r="G175" s="22" t="s">
        <v>1003</v>
      </c>
      <c r="H175" s="22" t="s">
        <v>373</v>
      </c>
      <c r="I175" s="23">
        <v>4950000</v>
      </c>
      <c r="J175" s="25"/>
      <c r="K175" s="25"/>
    </row>
    <row r="176" spans="2:11" x14ac:dyDescent="0.2">
      <c r="B176" s="22" t="s">
        <v>369</v>
      </c>
      <c r="C176" s="22" t="s">
        <v>150</v>
      </c>
      <c r="D176" s="22" t="s">
        <v>350</v>
      </c>
      <c r="E176" s="22" t="s">
        <v>320</v>
      </c>
      <c r="F176" s="22">
        <v>9201171005</v>
      </c>
      <c r="G176" s="22" t="s">
        <v>1003</v>
      </c>
      <c r="H176" s="22" t="s">
        <v>374</v>
      </c>
      <c r="I176" s="23">
        <v>4950000</v>
      </c>
      <c r="J176" s="25"/>
      <c r="K176" s="25"/>
    </row>
    <row r="177" spans="2:11" x14ac:dyDescent="0.2">
      <c r="B177" s="22" t="s">
        <v>369</v>
      </c>
      <c r="C177" s="22" t="s">
        <v>213</v>
      </c>
      <c r="D177" s="22" t="s">
        <v>319</v>
      </c>
      <c r="E177" s="22" t="s">
        <v>371</v>
      </c>
      <c r="F177" s="22">
        <v>9204140504</v>
      </c>
      <c r="G177" s="22" t="s">
        <v>214</v>
      </c>
      <c r="H177" s="22" t="s">
        <v>377</v>
      </c>
      <c r="I177" s="23">
        <v>12600000</v>
      </c>
      <c r="J177" s="25"/>
      <c r="K177" s="25"/>
    </row>
    <row r="178" spans="2:11" x14ac:dyDescent="0.2">
      <c r="B178" s="22" t="s">
        <v>369</v>
      </c>
      <c r="C178" s="22" t="s">
        <v>213</v>
      </c>
      <c r="D178" s="22" t="s">
        <v>319</v>
      </c>
      <c r="E178" s="22" t="s">
        <v>371</v>
      </c>
      <c r="F178" s="22">
        <v>9204140504</v>
      </c>
      <c r="G178" s="22" t="s">
        <v>214</v>
      </c>
      <c r="H178" s="22" t="s">
        <v>378</v>
      </c>
      <c r="I178" s="23">
        <v>8587000</v>
      </c>
      <c r="J178" s="25"/>
      <c r="K178" s="25"/>
    </row>
    <row r="179" spans="2:11" x14ac:dyDescent="0.2">
      <c r="B179" s="22" t="s">
        <v>369</v>
      </c>
      <c r="C179" s="22" t="s">
        <v>213</v>
      </c>
      <c r="D179" s="22" t="s">
        <v>319</v>
      </c>
      <c r="E179" s="22" t="s">
        <v>371</v>
      </c>
      <c r="F179" s="22">
        <v>9204140504</v>
      </c>
      <c r="G179" s="22" t="s">
        <v>214</v>
      </c>
      <c r="H179" s="22" t="s">
        <v>377</v>
      </c>
      <c r="I179" s="23">
        <v>8587000</v>
      </c>
      <c r="J179" s="25"/>
      <c r="K179" s="25"/>
    </row>
    <row r="180" spans="2:11" x14ac:dyDescent="0.2">
      <c r="B180" s="22" t="s">
        <v>369</v>
      </c>
      <c r="C180" s="22" t="s">
        <v>209</v>
      </c>
      <c r="D180" s="22" t="s">
        <v>319</v>
      </c>
      <c r="E180" s="22" t="s">
        <v>320</v>
      </c>
      <c r="F180" s="22">
        <v>9206151005</v>
      </c>
      <c r="G180" s="22" t="s">
        <v>210</v>
      </c>
      <c r="H180" s="22" t="s">
        <v>380</v>
      </c>
      <c r="I180" s="23">
        <v>9000000</v>
      </c>
      <c r="J180" s="25"/>
      <c r="K180" s="25"/>
    </row>
    <row r="181" spans="2:11" x14ac:dyDescent="0.2">
      <c r="B181" s="22" t="s">
        <v>369</v>
      </c>
      <c r="C181" s="22" t="s">
        <v>209</v>
      </c>
      <c r="D181" s="22" t="s">
        <v>319</v>
      </c>
      <c r="E181" s="22" t="s">
        <v>320</v>
      </c>
      <c r="F181" s="22">
        <v>9206171006</v>
      </c>
      <c r="G181" s="22" t="s">
        <v>1004</v>
      </c>
      <c r="H181" s="22" t="s">
        <v>380</v>
      </c>
      <c r="I181" s="23">
        <v>15000000</v>
      </c>
      <c r="J181" s="25"/>
      <c r="K181" s="25"/>
    </row>
    <row r="182" spans="2:11" x14ac:dyDescent="0.2">
      <c r="B182" s="22" t="s">
        <v>369</v>
      </c>
      <c r="C182" s="22" t="s">
        <v>209</v>
      </c>
      <c r="D182" s="22" t="s">
        <v>319</v>
      </c>
      <c r="E182" s="22" t="s">
        <v>320</v>
      </c>
      <c r="F182" s="22">
        <v>9206151005</v>
      </c>
      <c r="G182" s="22" t="s">
        <v>210</v>
      </c>
      <c r="H182" s="22" t="s">
        <v>381</v>
      </c>
      <c r="I182" s="23">
        <v>9000000</v>
      </c>
      <c r="J182" s="25"/>
      <c r="K182" s="25"/>
    </row>
    <row r="183" spans="2:11" x14ac:dyDescent="0.2">
      <c r="B183" s="22" t="s">
        <v>369</v>
      </c>
      <c r="C183" s="22" t="s">
        <v>209</v>
      </c>
      <c r="D183" s="22" t="s">
        <v>319</v>
      </c>
      <c r="E183" s="22" t="s">
        <v>320</v>
      </c>
      <c r="F183" s="22">
        <v>9206171006</v>
      </c>
      <c r="G183" s="22" t="s">
        <v>1004</v>
      </c>
      <c r="H183" s="22" t="s">
        <v>1005</v>
      </c>
      <c r="I183" s="23">
        <v>3900000</v>
      </c>
      <c r="J183" s="25"/>
      <c r="K183" s="25"/>
    </row>
    <row r="184" spans="2:11" x14ac:dyDescent="0.2">
      <c r="B184" s="22" t="s">
        <v>369</v>
      </c>
      <c r="C184" s="22" t="s">
        <v>139</v>
      </c>
      <c r="D184" s="22" t="s">
        <v>350</v>
      </c>
      <c r="E184" s="22" t="s">
        <v>320</v>
      </c>
      <c r="F184" s="22">
        <v>9209171005</v>
      </c>
      <c r="G184" s="22" t="s">
        <v>800</v>
      </c>
      <c r="H184" s="22" t="s">
        <v>1006</v>
      </c>
      <c r="I184" s="23">
        <v>15600000</v>
      </c>
      <c r="J184" s="25"/>
      <c r="K184" s="25"/>
    </row>
    <row r="185" spans="2:11" x14ac:dyDescent="0.2">
      <c r="B185" s="22" t="s">
        <v>369</v>
      </c>
      <c r="C185" s="22" t="s">
        <v>139</v>
      </c>
      <c r="D185" s="22" t="s">
        <v>350</v>
      </c>
      <c r="E185" s="22" t="s">
        <v>371</v>
      </c>
      <c r="F185" s="22">
        <v>9209170505</v>
      </c>
      <c r="G185" s="22" t="s">
        <v>593</v>
      </c>
      <c r="H185" s="22" t="s">
        <v>384</v>
      </c>
      <c r="I185" s="23">
        <v>7500000</v>
      </c>
      <c r="J185" s="25"/>
      <c r="K185" s="25"/>
    </row>
    <row r="186" spans="2:11" x14ac:dyDescent="0.2">
      <c r="B186" s="22" t="s">
        <v>369</v>
      </c>
      <c r="C186" s="22" t="s">
        <v>139</v>
      </c>
      <c r="D186" s="22" t="s">
        <v>350</v>
      </c>
      <c r="E186" s="22" t="s">
        <v>320</v>
      </c>
      <c r="F186" s="22">
        <v>9209171005</v>
      </c>
      <c r="G186" s="22" t="s">
        <v>800</v>
      </c>
      <c r="H186" s="22" t="s">
        <v>1007</v>
      </c>
      <c r="I186" s="23">
        <v>16800000</v>
      </c>
      <c r="J186" s="25"/>
      <c r="K186" s="25"/>
    </row>
    <row r="187" spans="2:11" x14ac:dyDescent="0.2">
      <c r="B187" s="22" t="s">
        <v>369</v>
      </c>
      <c r="C187" s="22" t="s">
        <v>139</v>
      </c>
      <c r="D187" s="22" t="s">
        <v>350</v>
      </c>
      <c r="E187" s="22" t="s">
        <v>320</v>
      </c>
      <c r="F187" s="22">
        <v>9209171005</v>
      </c>
      <c r="G187" s="22" t="s">
        <v>800</v>
      </c>
      <c r="H187" s="22" t="s">
        <v>1008</v>
      </c>
      <c r="I187" s="23">
        <v>15600000</v>
      </c>
      <c r="J187" s="25"/>
      <c r="K187" s="25"/>
    </row>
    <row r="188" spans="2:11" x14ac:dyDescent="0.2">
      <c r="B188" s="22" t="s">
        <v>369</v>
      </c>
      <c r="C188" s="22" t="s">
        <v>40</v>
      </c>
      <c r="D188" s="22" t="s">
        <v>319</v>
      </c>
      <c r="E188" s="22" t="s">
        <v>320</v>
      </c>
      <c r="F188" s="22">
        <v>9210161005</v>
      </c>
      <c r="G188" s="22" t="s">
        <v>41</v>
      </c>
      <c r="H188" s="22" t="s">
        <v>1009</v>
      </c>
      <c r="I188" s="23">
        <v>18000000</v>
      </c>
      <c r="J188" s="25"/>
      <c r="K188" s="25"/>
    </row>
    <row r="189" spans="2:11" x14ac:dyDescent="0.2">
      <c r="B189" s="22" t="s">
        <v>369</v>
      </c>
      <c r="C189" s="22" t="s">
        <v>40</v>
      </c>
      <c r="D189" s="22" t="s">
        <v>319</v>
      </c>
      <c r="E189" s="22" t="s">
        <v>320</v>
      </c>
      <c r="F189" s="22">
        <v>9210161005</v>
      </c>
      <c r="G189" s="22" t="s">
        <v>41</v>
      </c>
      <c r="H189" s="22" t="s">
        <v>1010</v>
      </c>
      <c r="I189" s="23">
        <v>15600000</v>
      </c>
      <c r="J189" s="25"/>
      <c r="K189" s="25"/>
    </row>
    <row r="190" spans="2:11" x14ac:dyDescent="0.2">
      <c r="B190" s="22" t="s">
        <v>369</v>
      </c>
      <c r="C190" s="22" t="s">
        <v>40</v>
      </c>
      <c r="D190" s="22" t="s">
        <v>319</v>
      </c>
      <c r="E190" s="22" t="s">
        <v>320</v>
      </c>
      <c r="F190" s="22">
        <v>9210161005</v>
      </c>
      <c r="G190" s="22" t="s">
        <v>41</v>
      </c>
      <c r="H190" s="22" t="s">
        <v>334</v>
      </c>
      <c r="I190" s="23">
        <v>18000000</v>
      </c>
      <c r="J190" s="25"/>
      <c r="K190" s="25"/>
    </row>
    <row r="191" spans="2:11" x14ac:dyDescent="0.2">
      <c r="B191" s="22" t="s">
        <v>369</v>
      </c>
      <c r="C191" s="22" t="s">
        <v>40</v>
      </c>
      <c r="D191" s="22" t="s">
        <v>319</v>
      </c>
      <c r="E191" s="22" t="s">
        <v>320</v>
      </c>
      <c r="F191" s="22">
        <v>9210161005</v>
      </c>
      <c r="G191" s="22" t="s">
        <v>41</v>
      </c>
      <c r="H191" s="22" t="s">
        <v>1011</v>
      </c>
      <c r="I191" s="23">
        <v>7200000</v>
      </c>
      <c r="J191" s="25"/>
      <c r="K191" s="25"/>
    </row>
    <row r="192" spans="2:11" x14ac:dyDescent="0.2">
      <c r="B192" s="22" t="s">
        <v>369</v>
      </c>
      <c r="C192" s="22" t="s">
        <v>387</v>
      </c>
      <c r="D192" s="22" t="s">
        <v>350</v>
      </c>
      <c r="E192" s="22" t="s">
        <v>320</v>
      </c>
      <c r="F192" s="22">
        <v>9904151005</v>
      </c>
      <c r="G192" s="22" t="s">
        <v>807</v>
      </c>
      <c r="H192" s="22" t="s">
        <v>379</v>
      </c>
      <c r="I192" s="23">
        <v>10200000</v>
      </c>
      <c r="J192" s="25"/>
      <c r="K192" s="25"/>
    </row>
    <row r="193" spans="2:11" x14ac:dyDescent="0.2">
      <c r="B193" s="22" t="s">
        <v>369</v>
      </c>
      <c r="C193" s="22" t="s">
        <v>387</v>
      </c>
      <c r="D193" s="22" t="s">
        <v>350</v>
      </c>
      <c r="E193" s="22" t="s">
        <v>320</v>
      </c>
      <c r="F193" s="22">
        <v>9904151005</v>
      </c>
      <c r="G193" s="22" t="s">
        <v>807</v>
      </c>
      <c r="H193" s="22" t="s">
        <v>1012</v>
      </c>
      <c r="I193" s="23">
        <v>1700000</v>
      </c>
      <c r="J193" s="25"/>
      <c r="K193" s="25"/>
    </row>
    <row r="194" spans="2:11" x14ac:dyDescent="0.2">
      <c r="B194" s="22" t="s">
        <v>369</v>
      </c>
      <c r="C194" s="22" t="s">
        <v>387</v>
      </c>
      <c r="D194" s="22" t="s">
        <v>350</v>
      </c>
      <c r="E194" s="22" t="s">
        <v>320</v>
      </c>
      <c r="F194" s="22">
        <v>9904151005</v>
      </c>
      <c r="G194" s="22" t="s">
        <v>807</v>
      </c>
      <c r="H194" s="22" t="s">
        <v>1013</v>
      </c>
      <c r="I194" s="23">
        <v>10200000</v>
      </c>
      <c r="J194" s="25"/>
      <c r="K194" s="25"/>
    </row>
    <row r="195" spans="2:11" x14ac:dyDescent="0.2">
      <c r="B195" s="22" t="s">
        <v>369</v>
      </c>
      <c r="C195" s="22" t="s">
        <v>387</v>
      </c>
      <c r="D195" s="22" t="s">
        <v>350</v>
      </c>
      <c r="E195" s="22" t="s">
        <v>320</v>
      </c>
      <c r="F195" s="22">
        <v>9904151005</v>
      </c>
      <c r="G195" s="22" t="s">
        <v>807</v>
      </c>
      <c r="H195" s="22" t="s">
        <v>1014</v>
      </c>
      <c r="I195" s="23">
        <v>3700000</v>
      </c>
      <c r="J195" s="25"/>
      <c r="K195" s="25"/>
    </row>
    <row r="196" spans="2:11" x14ac:dyDescent="0.2">
      <c r="B196" s="22" t="s">
        <v>369</v>
      </c>
      <c r="C196" s="22" t="s">
        <v>387</v>
      </c>
      <c r="D196" s="22" t="s">
        <v>350</v>
      </c>
      <c r="E196" s="22" t="s">
        <v>320</v>
      </c>
      <c r="F196" s="22">
        <v>9904151005</v>
      </c>
      <c r="G196" s="22" t="s">
        <v>807</v>
      </c>
      <c r="H196" s="22" t="s">
        <v>1015</v>
      </c>
      <c r="I196" s="23">
        <v>3000000</v>
      </c>
      <c r="J196" s="25"/>
      <c r="K196" s="25"/>
    </row>
    <row r="197" spans="2:11" x14ac:dyDescent="0.2">
      <c r="B197" s="22" t="s">
        <v>369</v>
      </c>
      <c r="C197" s="22" t="s">
        <v>387</v>
      </c>
      <c r="D197" s="22" t="s">
        <v>350</v>
      </c>
      <c r="E197" s="22" t="s">
        <v>320</v>
      </c>
      <c r="F197" s="22">
        <v>9904151005</v>
      </c>
      <c r="G197" s="22" t="s">
        <v>807</v>
      </c>
      <c r="H197" s="22" t="s">
        <v>385</v>
      </c>
      <c r="I197" s="23">
        <v>10800000</v>
      </c>
      <c r="J197" s="25"/>
      <c r="K197" s="25"/>
    </row>
    <row r="198" spans="2:11" x14ac:dyDescent="0.2">
      <c r="B198" s="22" t="s">
        <v>369</v>
      </c>
      <c r="C198" s="22" t="s">
        <v>387</v>
      </c>
      <c r="D198" s="22" t="s">
        <v>350</v>
      </c>
      <c r="E198" s="22" t="s">
        <v>320</v>
      </c>
      <c r="F198" s="22">
        <v>9904151005</v>
      </c>
      <c r="G198" s="22" t="s">
        <v>807</v>
      </c>
      <c r="H198" s="22" t="s">
        <v>1016</v>
      </c>
      <c r="I198" s="23">
        <v>12000000</v>
      </c>
      <c r="J198" s="25"/>
      <c r="K198" s="25"/>
    </row>
    <row r="199" spans="2:11" x14ac:dyDescent="0.2">
      <c r="B199" s="22" t="s">
        <v>369</v>
      </c>
      <c r="C199" s="22" t="s">
        <v>387</v>
      </c>
      <c r="D199" s="22" t="s">
        <v>350</v>
      </c>
      <c r="E199" s="22" t="s">
        <v>320</v>
      </c>
      <c r="F199" s="22">
        <v>9904151005</v>
      </c>
      <c r="G199" s="22" t="s">
        <v>807</v>
      </c>
      <c r="H199" s="22" t="s">
        <v>1017</v>
      </c>
      <c r="I199" s="23">
        <v>12000000</v>
      </c>
      <c r="J199" s="25"/>
      <c r="K199" s="25"/>
    </row>
    <row r="200" spans="2:11" x14ac:dyDescent="0.2">
      <c r="B200" s="22" t="s">
        <v>369</v>
      </c>
      <c r="C200" s="22" t="s">
        <v>387</v>
      </c>
      <c r="D200" s="22" t="s">
        <v>350</v>
      </c>
      <c r="E200" s="22" t="s">
        <v>320</v>
      </c>
      <c r="F200" s="22">
        <v>9904151005</v>
      </c>
      <c r="G200" s="22" t="s">
        <v>807</v>
      </c>
      <c r="H200" s="22" t="s">
        <v>1018</v>
      </c>
      <c r="I200" s="23">
        <v>10200000</v>
      </c>
      <c r="J200" s="25"/>
      <c r="K200" s="25"/>
    </row>
    <row r="201" spans="2:11" x14ac:dyDescent="0.2">
      <c r="B201" s="22" t="s">
        <v>369</v>
      </c>
      <c r="C201" s="22" t="s">
        <v>388</v>
      </c>
      <c r="D201" s="22" t="s">
        <v>319</v>
      </c>
      <c r="E201" s="22" t="s">
        <v>320</v>
      </c>
      <c r="F201" s="22">
        <v>9905171003</v>
      </c>
      <c r="G201" s="22" t="s">
        <v>560</v>
      </c>
      <c r="H201" s="22" t="s">
        <v>396</v>
      </c>
      <c r="I201" s="23">
        <v>10800000</v>
      </c>
      <c r="J201" s="25"/>
      <c r="K201" s="25"/>
    </row>
    <row r="202" spans="2:11" x14ac:dyDescent="0.2">
      <c r="B202" s="22" t="s">
        <v>369</v>
      </c>
      <c r="C202" s="22" t="s">
        <v>388</v>
      </c>
      <c r="D202" s="22" t="s">
        <v>319</v>
      </c>
      <c r="E202" s="22" t="s">
        <v>320</v>
      </c>
      <c r="F202" s="22">
        <v>9905171003</v>
      </c>
      <c r="G202" s="22" t="s">
        <v>560</v>
      </c>
      <c r="H202" s="22" t="s">
        <v>395</v>
      </c>
      <c r="I202" s="23">
        <v>1100000</v>
      </c>
      <c r="J202" s="25"/>
      <c r="K202" s="25"/>
    </row>
    <row r="203" spans="2:11" x14ac:dyDescent="0.2">
      <c r="B203" s="22" t="s">
        <v>369</v>
      </c>
      <c r="C203" s="22" t="s">
        <v>388</v>
      </c>
      <c r="D203" s="22" t="s">
        <v>319</v>
      </c>
      <c r="E203" s="22" t="s">
        <v>320</v>
      </c>
      <c r="F203" s="22">
        <v>9905171003</v>
      </c>
      <c r="G203" s="22" t="s">
        <v>560</v>
      </c>
      <c r="H203" s="22" t="s">
        <v>394</v>
      </c>
      <c r="I203" s="23">
        <v>15600000</v>
      </c>
      <c r="J203" s="25"/>
      <c r="K203" s="25"/>
    </row>
    <row r="204" spans="2:11" x14ac:dyDescent="0.2">
      <c r="B204" s="22" t="s">
        <v>369</v>
      </c>
      <c r="C204" s="22" t="s">
        <v>388</v>
      </c>
      <c r="D204" s="22" t="s">
        <v>319</v>
      </c>
      <c r="E204" s="22" t="s">
        <v>320</v>
      </c>
      <c r="F204" s="22">
        <v>9905171003</v>
      </c>
      <c r="G204" s="22" t="s">
        <v>560</v>
      </c>
      <c r="H204" s="22" t="s">
        <v>393</v>
      </c>
      <c r="I204" s="23">
        <v>19200000</v>
      </c>
      <c r="J204" s="25"/>
      <c r="K204" s="25"/>
    </row>
    <row r="205" spans="2:11" x14ac:dyDescent="0.2">
      <c r="B205" s="22" t="s">
        <v>369</v>
      </c>
      <c r="C205" s="22" t="s">
        <v>388</v>
      </c>
      <c r="D205" s="22" t="s">
        <v>319</v>
      </c>
      <c r="E205" s="22" t="s">
        <v>320</v>
      </c>
      <c r="F205" s="22">
        <v>9905171003</v>
      </c>
      <c r="G205" s="22" t="s">
        <v>560</v>
      </c>
      <c r="H205" s="22" t="s">
        <v>389</v>
      </c>
      <c r="I205" s="23">
        <v>21600000</v>
      </c>
      <c r="J205" s="25"/>
      <c r="K205" s="25"/>
    </row>
    <row r="206" spans="2:11" x14ac:dyDescent="0.2">
      <c r="B206" s="22" t="s">
        <v>369</v>
      </c>
      <c r="C206" s="22" t="s">
        <v>388</v>
      </c>
      <c r="D206" s="22" t="s">
        <v>319</v>
      </c>
      <c r="E206" s="22" t="s">
        <v>320</v>
      </c>
      <c r="F206" s="22">
        <v>9905171003</v>
      </c>
      <c r="G206" s="22" t="s">
        <v>560</v>
      </c>
      <c r="H206" s="22" t="s">
        <v>391</v>
      </c>
      <c r="I206" s="23">
        <v>21600000</v>
      </c>
      <c r="J206" s="25"/>
      <c r="K206" s="25"/>
    </row>
    <row r="207" spans="2:11" x14ac:dyDescent="0.2">
      <c r="B207" s="22" t="s">
        <v>369</v>
      </c>
      <c r="C207" s="22" t="s">
        <v>388</v>
      </c>
      <c r="D207" s="22" t="s">
        <v>319</v>
      </c>
      <c r="E207" s="22" t="s">
        <v>320</v>
      </c>
      <c r="F207" s="22">
        <v>9905171003</v>
      </c>
      <c r="G207" s="22" t="s">
        <v>560</v>
      </c>
      <c r="H207" s="22" t="s">
        <v>390</v>
      </c>
      <c r="I207" s="23">
        <v>19200000</v>
      </c>
      <c r="J207" s="25"/>
      <c r="K207" s="25"/>
    </row>
    <row r="208" spans="2:11" x14ac:dyDescent="0.2">
      <c r="B208" s="22" t="s">
        <v>369</v>
      </c>
      <c r="C208" s="22" t="s">
        <v>388</v>
      </c>
      <c r="D208" s="22" t="s">
        <v>319</v>
      </c>
      <c r="E208" s="22" t="s">
        <v>320</v>
      </c>
      <c r="F208" s="22">
        <v>9905171003</v>
      </c>
      <c r="G208" s="22" t="s">
        <v>560</v>
      </c>
      <c r="H208" s="22" t="s">
        <v>392</v>
      </c>
      <c r="I208" s="23">
        <v>14400000</v>
      </c>
      <c r="J208" s="25"/>
      <c r="K208" s="25"/>
    </row>
    <row r="209" spans="2:11" x14ac:dyDescent="0.2">
      <c r="B209" s="22" t="s">
        <v>369</v>
      </c>
      <c r="C209" s="22" t="s">
        <v>388</v>
      </c>
      <c r="D209" s="22" t="s">
        <v>319</v>
      </c>
      <c r="E209" s="22" t="s">
        <v>320</v>
      </c>
      <c r="F209" s="22">
        <v>9905171003</v>
      </c>
      <c r="G209" s="22" t="s">
        <v>560</v>
      </c>
      <c r="H209" s="22" t="s">
        <v>1019</v>
      </c>
      <c r="I209" s="23">
        <v>14300000</v>
      </c>
      <c r="J209" s="25"/>
      <c r="K209" s="25"/>
    </row>
    <row r="210" spans="2:11" x14ac:dyDescent="0.2">
      <c r="B210" s="22" t="s">
        <v>369</v>
      </c>
      <c r="C210" s="22" t="s">
        <v>388</v>
      </c>
      <c r="D210" s="22" t="s">
        <v>319</v>
      </c>
      <c r="E210" s="22" t="s">
        <v>320</v>
      </c>
      <c r="F210" s="22">
        <v>9905171003</v>
      </c>
      <c r="G210" s="22" t="s">
        <v>560</v>
      </c>
      <c r="H210" s="22" t="s">
        <v>1020</v>
      </c>
      <c r="I210" s="23">
        <v>14300000</v>
      </c>
      <c r="J210" s="25"/>
      <c r="K210" s="25"/>
    </row>
    <row r="211" spans="2:11" x14ac:dyDescent="0.2">
      <c r="B211" s="22" t="s">
        <v>369</v>
      </c>
      <c r="C211" s="22" t="s">
        <v>388</v>
      </c>
      <c r="D211" s="22" t="s">
        <v>319</v>
      </c>
      <c r="E211" s="22" t="s">
        <v>320</v>
      </c>
      <c r="F211" s="22">
        <v>9905171003</v>
      </c>
      <c r="G211" s="22" t="s">
        <v>560</v>
      </c>
      <c r="H211" s="22" t="s">
        <v>1021</v>
      </c>
      <c r="I211" s="23">
        <v>3703333</v>
      </c>
      <c r="J211" s="25"/>
      <c r="K211" s="25"/>
    </row>
    <row r="212" spans="2:11" x14ac:dyDescent="0.2">
      <c r="B212" s="22" t="s">
        <v>369</v>
      </c>
      <c r="C212" s="22" t="s">
        <v>388</v>
      </c>
      <c r="D212" s="22" t="s">
        <v>319</v>
      </c>
      <c r="E212" s="22" t="s">
        <v>320</v>
      </c>
      <c r="F212" s="22">
        <v>9905171003</v>
      </c>
      <c r="G212" s="22" t="s">
        <v>560</v>
      </c>
      <c r="H212" s="22" t="s">
        <v>1022</v>
      </c>
      <c r="I212" s="23">
        <v>4900000</v>
      </c>
      <c r="J212" s="25"/>
      <c r="K212" s="25"/>
    </row>
    <row r="213" spans="2:11" x14ac:dyDescent="0.2">
      <c r="B213" s="22" t="s">
        <v>328</v>
      </c>
      <c r="C213" s="22" t="s">
        <v>127</v>
      </c>
      <c r="D213" s="22" t="s">
        <v>319</v>
      </c>
      <c r="E213" s="22" t="s">
        <v>320</v>
      </c>
      <c r="F213" s="22">
        <v>10105171010</v>
      </c>
      <c r="G213" s="22" t="s">
        <v>717</v>
      </c>
      <c r="H213" s="22" t="s">
        <v>1023</v>
      </c>
      <c r="I213" s="23">
        <v>16200000</v>
      </c>
      <c r="J213" s="25"/>
      <c r="K213" s="25"/>
    </row>
    <row r="214" spans="2:11" x14ac:dyDescent="0.2">
      <c r="B214" s="22" t="s">
        <v>328</v>
      </c>
      <c r="C214" s="22" t="s">
        <v>127</v>
      </c>
      <c r="D214" s="22" t="s">
        <v>319</v>
      </c>
      <c r="E214" s="22" t="s">
        <v>382</v>
      </c>
      <c r="F214" s="22">
        <v>10105160601</v>
      </c>
      <c r="G214" s="22" t="s">
        <v>577</v>
      </c>
      <c r="H214" s="22" t="s">
        <v>1024</v>
      </c>
      <c r="I214" s="23">
        <v>16800000</v>
      </c>
      <c r="J214" s="25"/>
      <c r="K214" s="25"/>
    </row>
    <row r="215" spans="2:11" x14ac:dyDescent="0.2">
      <c r="B215" s="22" t="s">
        <v>328</v>
      </c>
      <c r="C215" s="22" t="s">
        <v>127</v>
      </c>
      <c r="D215" s="22" t="s">
        <v>319</v>
      </c>
      <c r="E215" s="22" t="s">
        <v>320</v>
      </c>
      <c r="F215" s="22">
        <v>10105171010</v>
      </c>
      <c r="G215" s="22" t="s">
        <v>717</v>
      </c>
      <c r="H215" s="22" t="s">
        <v>400</v>
      </c>
      <c r="I215" s="23">
        <v>16200000</v>
      </c>
      <c r="J215" s="25"/>
      <c r="K215" s="25"/>
    </row>
    <row r="216" spans="2:11" x14ac:dyDescent="0.2">
      <c r="B216" s="22" t="s">
        <v>328</v>
      </c>
      <c r="C216" s="22" t="s">
        <v>127</v>
      </c>
      <c r="D216" s="22" t="s">
        <v>319</v>
      </c>
      <c r="E216" s="22" t="s">
        <v>320</v>
      </c>
      <c r="F216" s="22">
        <v>10105171010</v>
      </c>
      <c r="G216" s="22" t="s">
        <v>717</v>
      </c>
      <c r="H216" s="22" t="s">
        <v>399</v>
      </c>
      <c r="I216" s="23">
        <v>16200000</v>
      </c>
      <c r="J216" s="25"/>
      <c r="K216" s="25"/>
    </row>
    <row r="217" spans="2:11" x14ac:dyDescent="0.2">
      <c r="B217" s="22" t="s">
        <v>328</v>
      </c>
      <c r="C217" s="22" t="s">
        <v>127</v>
      </c>
      <c r="D217" s="22" t="s">
        <v>319</v>
      </c>
      <c r="E217" s="22" t="s">
        <v>320</v>
      </c>
      <c r="F217" s="22">
        <v>10105171010</v>
      </c>
      <c r="G217" s="22" t="s">
        <v>717</v>
      </c>
      <c r="H217" s="22" t="s">
        <v>401</v>
      </c>
      <c r="I217" s="23">
        <v>16200000</v>
      </c>
      <c r="J217" s="25"/>
      <c r="K217" s="25"/>
    </row>
    <row r="218" spans="2:11" x14ac:dyDescent="0.2">
      <c r="B218" s="22" t="s">
        <v>328</v>
      </c>
      <c r="C218" s="22" t="s">
        <v>290</v>
      </c>
      <c r="D218" s="22" t="s">
        <v>370</v>
      </c>
      <c r="E218" s="22" t="s">
        <v>320</v>
      </c>
      <c r="F218" s="22">
        <v>10109171012</v>
      </c>
      <c r="G218" s="22" t="s">
        <v>1025</v>
      </c>
      <c r="H218" s="22" t="s">
        <v>402</v>
      </c>
      <c r="I218" s="23">
        <v>7920000</v>
      </c>
      <c r="J218" s="25"/>
      <c r="K218" s="25"/>
    </row>
    <row r="219" spans="2:11" x14ac:dyDescent="0.2">
      <c r="B219" s="22" t="s">
        <v>328</v>
      </c>
      <c r="C219" s="22" t="s">
        <v>734</v>
      </c>
      <c r="D219" s="22" t="s">
        <v>319</v>
      </c>
      <c r="E219" s="22" t="s">
        <v>320</v>
      </c>
      <c r="F219" s="22">
        <v>10202161008</v>
      </c>
      <c r="G219" s="22" t="s">
        <v>751</v>
      </c>
      <c r="H219" s="22" t="s">
        <v>1026</v>
      </c>
      <c r="I219" s="23">
        <v>8750000</v>
      </c>
      <c r="J219" s="25"/>
      <c r="K219" s="25"/>
    </row>
    <row r="220" spans="2:11" x14ac:dyDescent="0.2">
      <c r="B220" s="22" t="s">
        <v>328</v>
      </c>
      <c r="C220" s="22" t="s">
        <v>734</v>
      </c>
      <c r="D220" s="22" t="s">
        <v>319</v>
      </c>
      <c r="E220" s="22" t="s">
        <v>320</v>
      </c>
      <c r="F220" s="22">
        <v>10202161008</v>
      </c>
      <c r="G220" s="22" t="s">
        <v>751</v>
      </c>
      <c r="H220" s="22" t="s">
        <v>1027</v>
      </c>
      <c r="I220" s="23">
        <v>15000000</v>
      </c>
      <c r="J220" s="25"/>
      <c r="K220" s="25"/>
    </row>
    <row r="221" spans="2:11" x14ac:dyDescent="0.2">
      <c r="B221" s="22" t="s">
        <v>328</v>
      </c>
      <c r="C221" s="22" t="s">
        <v>734</v>
      </c>
      <c r="D221" s="22" t="s">
        <v>319</v>
      </c>
      <c r="E221" s="22" t="s">
        <v>320</v>
      </c>
      <c r="F221" s="22">
        <v>10202161008</v>
      </c>
      <c r="G221" s="22" t="s">
        <v>751</v>
      </c>
      <c r="H221" s="22" t="s">
        <v>1028</v>
      </c>
      <c r="I221" s="23">
        <v>6250000</v>
      </c>
      <c r="J221" s="25"/>
      <c r="K221" s="25"/>
    </row>
    <row r="222" spans="2:11" x14ac:dyDescent="0.2">
      <c r="B222" s="22" t="s">
        <v>328</v>
      </c>
      <c r="C222" s="22" t="s">
        <v>447</v>
      </c>
      <c r="D222" s="22" t="s">
        <v>350</v>
      </c>
      <c r="E222" s="22" t="s">
        <v>320</v>
      </c>
      <c r="F222" s="22">
        <v>10205161009</v>
      </c>
      <c r="G222" s="22" t="s">
        <v>1029</v>
      </c>
      <c r="H222" s="22" t="s">
        <v>1030</v>
      </c>
      <c r="I222" s="23">
        <v>18600000</v>
      </c>
      <c r="J222" s="25"/>
      <c r="K222" s="25"/>
    </row>
    <row r="223" spans="2:11" x14ac:dyDescent="0.2">
      <c r="B223" s="22" t="s">
        <v>328</v>
      </c>
      <c r="C223" s="22" t="s">
        <v>447</v>
      </c>
      <c r="D223" s="22" t="s">
        <v>350</v>
      </c>
      <c r="E223" s="22" t="s">
        <v>320</v>
      </c>
      <c r="F223" s="22">
        <v>10205161009</v>
      </c>
      <c r="G223" s="22" t="s">
        <v>1029</v>
      </c>
      <c r="H223" s="22" t="s">
        <v>1031</v>
      </c>
      <c r="I223" s="23">
        <v>14400000</v>
      </c>
      <c r="J223" s="25"/>
      <c r="K223" s="25"/>
    </row>
    <row r="224" spans="2:11" x14ac:dyDescent="0.2">
      <c r="B224" s="22" t="s">
        <v>328</v>
      </c>
      <c r="C224" s="22" t="s">
        <v>447</v>
      </c>
      <c r="D224" s="22" t="s">
        <v>350</v>
      </c>
      <c r="E224" s="22" t="s">
        <v>320</v>
      </c>
      <c r="F224" s="22">
        <v>10205161009</v>
      </c>
      <c r="G224" s="22" t="s">
        <v>1029</v>
      </c>
      <c r="H224" s="22" t="s">
        <v>1032</v>
      </c>
      <c r="I224" s="23">
        <v>12000000</v>
      </c>
      <c r="J224" s="25"/>
      <c r="K224" s="25"/>
    </row>
    <row r="225" spans="2:11" x14ac:dyDescent="0.2">
      <c r="B225" s="22" t="s">
        <v>328</v>
      </c>
      <c r="C225" s="22" t="s">
        <v>467</v>
      </c>
      <c r="D225" s="22" t="s">
        <v>319</v>
      </c>
      <c r="E225" s="22" t="s">
        <v>320</v>
      </c>
      <c r="F225" s="22">
        <v>10208171009</v>
      </c>
      <c r="G225" s="22" t="s">
        <v>1033</v>
      </c>
      <c r="H225" s="22" t="s">
        <v>1034</v>
      </c>
      <c r="I225" s="23">
        <v>20400000</v>
      </c>
      <c r="J225" s="25"/>
      <c r="K225" s="25"/>
    </row>
    <row r="226" spans="2:11" x14ac:dyDescent="0.2">
      <c r="B226" s="22" t="s">
        <v>328</v>
      </c>
      <c r="C226" s="22" t="s">
        <v>467</v>
      </c>
      <c r="D226" s="22" t="s">
        <v>319</v>
      </c>
      <c r="E226" s="22" t="s">
        <v>320</v>
      </c>
      <c r="F226" s="22">
        <v>10208171009</v>
      </c>
      <c r="G226" s="22" t="s">
        <v>1033</v>
      </c>
      <c r="H226" s="22" t="s">
        <v>1035</v>
      </c>
      <c r="I226" s="23">
        <v>20400000</v>
      </c>
      <c r="J226" s="25"/>
      <c r="K226" s="25"/>
    </row>
    <row r="227" spans="2:11" x14ac:dyDescent="0.2">
      <c r="B227" s="22" t="s">
        <v>328</v>
      </c>
      <c r="C227" s="22" t="s">
        <v>467</v>
      </c>
      <c r="D227" s="22" t="s">
        <v>319</v>
      </c>
      <c r="E227" s="22" t="s">
        <v>320</v>
      </c>
      <c r="F227" s="22">
        <v>10208171009</v>
      </c>
      <c r="G227" s="22" t="s">
        <v>1033</v>
      </c>
      <c r="H227" s="22" t="s">
        <v>1036</v>
      </c>
      <c r="I227" s="23">
        <v>20400000</v>
      </c>
      <c r="J227" s="25"/>
      <c r="K227" s="25"/>
    </row>
    <row r="228" spans="2:11" x14ac:dyDescent="0.2">
      <c r="B228" s="22" t="s">
        <v>328</v>
      </c>
      <c r="C228" s="22" t="s">
        <v>466</v>
      </c>
      <c r="D228" s="22" t="s">
        <v>319</v>
      </c>
      <c r="E228" s="22" t="s">
        <v>320</v>
      </c>
      <c r="F228" s="22">
        <v>10210161001</v>
      </c>
      <c r="G228" s="22" t="s">
        <v>1037</v>
      </c>
      <c r="H228" s="22" t="s">
        <v>1038</v>
      </c>
      <c r="I228" s="23">
        <v>18000000</v>
      </c>
      <c r="J228" s="25"/>
      <c r="K228" s="25"/>
    </row>
    <row r="229" spans="2:11" x14ac:dyDescent="0.2">
      <c r="B229" s="22" t="s">
        <v>328</v>
      </c>
      <c r="C229" s="22" t="s">
        <v>466</v>
      </c>
      <c r="D229" s="22" t="s">
        <v>319</v>
      </c>
      <c r="E229" s="22" t="s">
        <v>320</v>
      </c>
      <c r="F229" s="22">
        <v>10210161001</v>
      </c>
      <c r="G229" s="22" t="s">
        <v>1037</v>
      </c>
      <c r="H229" s="22" t="s">
        <v>1039</v>
      </c>
      <c r="I229" s="23">
        <v>15264000</v>
      </c>
      <c r="J229" s="25"/>
      <c r="K229" s="25"/>
    </row>
    <row r="230" spans="2:11" x14ac:dyDescent="0.2">
      <c r="B230" s="22" t="s">
        <v>328</v>
      </c>
      <c r="C230" s="22" t="s">
        <v>85</v>
      </c>
      <c r="D230" s="22" t="s">
        <v>319</v>
      </c>
      <c r="E230" s="22" t="s">
        <v>371</v>
      </c>
      <c r="F230" s="22">
        <v>10303160501</v>
      </c>
      <c r="G230" s="22" t="s">
        <v>539</v>
      </c>
      <c r="H230" s="22" t="s">
        <v>1040</v>
      </c>
      <c r="I230" s="23">
        <v>14400000</v>
      </c>
      <c r="J230" s="25"/>
      <c r="K230" s="25"/>
    </row>
    <row r="231" spans="2:11" x14ac:dyDescent="0.2">
      <c r="B231" s="22" t="s">
        <v>328</v>
      </c>
      <c r="C231" s="22" t="s">
        <v>215</v>
      </c>
      <c r="D231" s="22" t="s">
        <v>319</v>
      </c>
      <c r="E231" s="22" t="s">
        <v>320</v>
      </c>
      <c r="F231" s="22">
        <v>10304161004</v>
      </c>
      <c r="G231" s="22" t="s">
        <v>216</v>
      </c>
      <c r="H231" s="22" t="s">
        <v>403</v>
      </c>
      <c r="I231" s="23">
        <v>7333337</v>
      </c>
      <c r="J231" s="25"/>
      <c r="K231" s="25"/>
    </row>
    <row r="232" spans="2:11" x14ac:dyDescent="0.2">
      <c r="B232" s="22" t="s">
        <v>328</v>
      </c>
      <c r="C232" s="22" t="s">
        <v>215</v>
      </c>
      <c r="D232" s="22" t="s">
        <v>319</v>
      </c>
      <c r="E232" s="22" t="s">
        <v>320</v>
      </c>
      <c r="F232" s="22">
        <v>10304161004</v>
      </c>
      <c r="G232" s="22" t="s">
        <v>216</v>
      </c>
      <c r="H232" s="22" t="s">
        <v>404</v>
      </c>
      <c r="I232" s="23">
        <v>12222232</v>
      </c>
      <c r="J232" s="25"/>
      <c r="K232" s="25"/>
    </row>
    <row r="233" spans="2:11" x14ac:dyDescent="0.2">
      <c r="B233" s="22" t="s">
        <v>328</v>
      </c>
      <c r="C233" s="22" t="s">
        <v>215</v>
      </c>
      <c r="D233" s="22" t="s">
        <v>319</v>
      </c>
      <c r="E233" s="22" t="s">
        <v>320</v>
      </c>
      <c r="F233" s="22">
        <v>10304161004</v>
      </c>
      <c r="G233" s="22" t="s">
        <v>216</v>
      </c>
      <c r="H233" s="22" t="s">
        <v>405</v>
      </c>
      <c r="I233" s="23">
        <v>12222232</v>
      </c>
      <c r="J233" s="25"/>
      <c r="K233" s="25"/>
    </row>
    <row r="234" spans="2:11" x14ac:dyDescent="0.2">
      <c r="B234" s="22" t="s">
        <v>328</v>
      </c>
      <c r="C234" s="22" t="s">
        <v>215</v>
      </c>
      <c r="D234" s="22" t="s">
        <v>319</v>
      </c>
      <c r="E234" s="22" t="s">
        <v>320</v>
      </c>
      <c r="F234" s="22">
        <v>10304161004</v>
      </c>
      <c r="G234" s="22" t="s">
        <v>216</v>
      </c>
      <c r="H234" s="22" t="s">
        <v>406</v>
      </c>
      <c r="I234" s="23">
        <v>12222232</v>
      </c>
      <c r="J234" s="25"/>
      <c r="K234" s="25"/>
    </row>
    <row r="235" spans="2:11" x14ac:dyDescent="0.2">
      <c r="B235" s="22" t="s">
        <v>328</v>
      </c>
      <c r="C235" s="22" t="s">
        <v>215</v>
      </c>
      <c r="D235" s="22" t="s">
        <v>319</v>
      </c>
      <c r="E235" s="22" t="s">
        <v>320</v>
      </c>
      <c r="F235" s="22">
        <v>10304161004</v>
      </c>
      <c r="G235" s="22" t="s">
        <v>216</v>
      </c>
      <c r="H235" s="22" t="s">
        <v>407</v>
      </c>
      <c r="I235" s="23">
        <v>5266669</v>
      </c>
      <c r="J235" s="25"/>
      <c r="K235" s="25"/>
    </row>
    <row r="236" spans="2:11" x14ac:dyDescent="0.2">
      <c r="B236" s="22" t="s">
        <v>328</v>
      </c>
      <c r="C236" s="22" t="s">
        <v>215</v>
      </c>
      <c r="D236" s="22" t="s">
        <v>319</v>
      </c>
      <c r="E236" s="22" t="s">
        <v>320</v>
      </c>
      <c r="F236" s="22">
        <v>10304161004</v>
      </c>
      <c r="G236" s="22" t="s">
        <v>216</v>
      </c>
      <c r="H236" s="22" t="s">
        <v>1041</v>
      </c>
      <c r="I236" s="23">
        <v>1773353</v>
      </c>
      <c r="J236" s="25"/>
      <c r="K236" s="25"/>
    </row>
    <row r="237" spans="2:11" x14ac:dyDescent="0.2">
      <c r="B237" s="22" t="s">
        <v>328</v>
      </c>
      <c r="C237" s="22" t="s">
        <v>211</v>
      </c>
      <c r="D237" s="22" t="s">
        <v>319</v>
      </c>
      <c r="E237" s="22" t="s">
        <v>398</v>
      </c>
      <c r="F237" s="22">
        <v>10306130409</v>
      </c>
      <c r="G237" s="22" t="s">
        <v>762</v>
      </c>
      <c r="H237" s="22" t="s">
        <v>1042</v>
      </c>
      <c r="I237" s="23">
        <v>24400000</v>
      </c>
      <c r="J237" s="25"/>
      <c r="K237" s="25"/>
    </row>
    <row r="238" spans="2:11" x14ac:dyDescent="0.2">
      <c r="B238" s="22" t="s">
        <v>328</v>
      </c>
      <c r="C238" s="22" t="s">
        <v>211</v>
      </c>
      <c r="D238" s="22" t="s">
        <v>319</v>
      </c>
      <c r="E238" s="22" t="s">
        <v>320</v>
      </c>
      <c r="F238" s="22">
        <v>10306171005</v>
      </c>
      <c r="G238" s="22" t="s">
        <v>558</v>
      </c>
      <c r="H238" s="22" t="s">
        <v>1043</v>
      </c>
      <c r="I238" s="23">
        <v>7368750</v>
      </c>
      <c r="J238" s="25"/>
      <c r="K238" s="25"/>
    </row>
    <row r="239" spans="2:11" x14ac:dyDescent="0.2">
      <c r="B239" s="22" t="s">
        <v>328</v>
      </c>
      <c r="C239" s="22" t="s">
        <v>211</v>
      </c>
      <c r="D239" s="22" t="s">
        <v>319</v>
      </c>
      <c r="E239" s="22" t="s">
        <v>320</v>
      </c>
      <c r="F239" s="22">
        <v>10306171005</v>
      </c>
      <c r="G239" s="22" t="s">
        <v>558</v>
      </c>
      <c r="H239" s="22" t="s">
        <v>409</v>
      </c>
      <c r="I239" s="23">
        <v>4000002</v>
      </c>
      <c r="J239" s="25"/>
      <c r="K239" s="25"/>
    </row>
    <row r="240" spans="2:11" x14ac:dyDescent="0.2">
      <c r="B240" s="22" t="s">
        <v>328</v>
      </c>
      <c r="C240" s="22" t="s">
        <v>211</v>
      </c>
      <c r="D240" s="22" t="s">
        <v>319</v>
      </c>
      <c r="E240" s="22" t="s">
        <v>320</v>
      </c>
      <c r="F240" s="22">
        <v>10306171005</v>
      </c>
      <c r="G240" s="22" t="s">
        <v>558</v>
      </c>
      <c r="H240" s="22" t="s">
        <v>408</v>
      </c>
      <c r="I240" s="23">
        <v>5400000</v>
      </c>
      <c r="J240" s="25"/>
      <c r="K240" s="25"/>
    </row>
    <row r="241" spans="2:11" x14ac:dyDescent="0.2">
      <c r="B241" s="22" t="s">
        <v>328</v>
      </c>
      <c r="C241" s="22" t="s">
        <v>211</v>
      </c>
      <c r="D241" s="22" t="s">
        <v>319</v>
      </c>
      <c r="E241" s="22" t="s">
        <v>320</v>
      </c>
      <c r="F241" s="22">
        <v>10306171005</v>
      </c>
      <c r="G241" s="22" t="s">
        <v>558</v>
      </c>
      <c r="H241" s="22" t="s">
        <v>1044</v>
      </c>
      <c r="I241" s="23">
        <v>7118748</v>
      </c>
      <c r="J241" s="25"/>
      <c r="K241" s="25"/>
    </row>
    <row r="242" spans="2:11" x14ac:dyDescent="0.2">
      <c r="B242" s="22" t="s">
        <v>328</v>
      </c>
      <c r="C242" s="22" t="s">
        <v>211</v>
      </c>
      <c r="D242" s="22" t="s">
        <v>319</v>
      </c>
      <c r="E242" s="22" t="s">
        <v>320</v>
      </c>
      <c r="F242" s="22">
        <v>10306171005</v>
      </c>
      <c r="G242" s="22" t="s">
        <v>558</v>
      </c>
      <c r="H242" s="22" t="s">
        <v>1045</v>
      </c>
      <c r="I242" s="23">
        <v>7500000</v>
      </c>
      <c r="J242" s="25"/>
      <c r="K242" s="25"/>
    </row>
    <row r="243" spans="2:11" x14ac:dyDescent="0.2">
      <c r="B243" s="22" t="s">
        <v>328</v>
      </c>
      <c r="C243" s="22" t="s">
        <v>211</v>
      </c>
      <c r="D243" s="22" t="s">
        <v>319</v>
      </c>
      <c r="E243" s="22" t="s">
        <v>320</v>
      </c>
      <c r="F243" s="22">
        <v>10306171005</v>
      </c>
      <c r="G243" s="22" t="s">
        <v>558</v>
      </c>
      <c r="H243" s="22" t="s">
        <v>1046</v>
      </c>
      <c r="I243" s="23">
        <v>4960000</v>
      </c>
      <c r="J243" s="25"/>
      <c r="K243" s="25"/>
    </row>
    <row r="244" spans="2:11" x14ac:dyDescent="0.2">
      <c r="B244" s="22" t="s">
        <v>328</v>
      </c>
      <c r="C244" s="22" t="s">
        <v>211</v>
      </c>
      <c r="D244" s="22" t="s">
        <v>319</v>
      </c>
      <c r="E244" s="22" t="s">
        <v>320</v>
      </c>
      <c r="F244" s="22">
        <v>10306171005</v>
      </c>
      <c r="G244" s="22" t="s">
        <v>558</v>
      </c>
      <c r="H244" s="22" t="s">
        <v>1047</v>
      </c>
      <c r="I244" s="23">
        <v>2250000</v>
      </c>
      <c r="J244" s="25"/>
      <c r="K244" s="25"/>
    </row>
    <row r="245" spans="2:11" x14ac:dyDescent="0.2">
      <c r="B245" s="22" t="s">
        <v>328</v>
      </c>
      <c r="C245" s="22" t="s">
        <v>141</v>
      </c>
      <c r="D245" s="22" t="s">
        <v>319</v>
      </c>
      <c r="E245" s="22" t="s">
        <v>320</v>
      </c>
      <c r="F245" s="22">
        <v>10401171007</v>
      </c>
      <c r="G245" s="22" t="s">
        <v>797</v>
      </c>
      <c r="H245" s="22" t="s">
        <v>1048</v>
      </c>
      <c r="I245" s="23">
        <v>7587813</v>
      </c>
      <c r="J245" s="25"/>
      <c r="K245" s="25"/>
    </row>
    <row r="246" spans="2:11" x14ac:dyDescent="0.2">
      <c r="B246" s="22" t="s">
        <v>328</v>
      </c>
      <c r="C246" s="22" t="s">
        <v>141</v>
      </c>
      <c r="D246" s="22" t="s">
        <v>319</v>
      </c>
      <c r="E246" s="22" t="s">
        <v>320</v>
      </c>
      <c r="F246" s="22">
        <v>10401171007</v>
      </c>
      <c r="G246" s="22" t="s">
        <v>797</v>
      </c>
      <c r="H246" s="22" t="s">
        <v>410</v>
      </c>
      <c r="I246" s="23">
        <v>7691755</v>
      </c>
      <c r="J246" s="25"/>
      <c r="K246" s="25"/>
    </row>
    <row r="247" spans="2:11" x14ac:dyDescent="0.2">
      <c r="B247" s="22" t="s">
        <v>328</v>
      </c>
      <c r="C247" s="22" t="s">
        <v>141</v>
      </c>
      <c r="D247" s="22" t="s">
        <v>319</v>
      </c>
      <c r="E247" s="22" t="s">
        <v>320</v>
      </c>
      <c r="F247" s="22">
        <v>10401171007</v>
      </c>
      <c r="G247" s="22" t="s">
        <v>797</v>
      </c>
      <c r="H247" s="22" t="s">
        <v>411</v>
      </c>
      <c r="I247" s="23">
        <v>6283333</v>
      </c>
      <c r="J247" s="25"/>
      <c r="K247" s="25"/>
    </row>
    <row r="248" spans="2:11" x14ac:dyDescent="0.2">
      <c r="B248" s="22" t="s">
        <v>328</v>
      </c>
      <c r="C248" s="22" t="s">
        <v>1049</v>
      </c>
      <c r="D248" s="22" t="s">
        <v>370</v>
      </c>
      <c r="E248" s="22" t="s">
        <v>320</v>
      </c>
      <c r="F248" s="22">
        <v>10902161006</v>
      </c>
      <c r="G248" s="22" t="s">
        <v>573</v>
      </c>
      <c r="H248" s="22" t="s">
        <v>1050</v>
      </c>
      <c r="I248" s="23">
        <v>14880000</v>
      </c>
      <c r="J248" s="25"/>
      <c r="K248" s="25"/>
    </row>
    <row r="249" spans="2:11" x14ac:dyDescent="0.2">
      <c r="B249" s="22" t="s">
        <v>328</v>
      </c>
      <c r="C249" s="22" t="s">
        <v>1049</v>
      </c>
      <c r="D249" s="22" t="s">
        <v>370</v>
      </c>
      <c r="E249" s="22" t="s">
        <v>320</v>
      </c>
      <c r="F249" s="22">
        <v>10902161006</v>
      </c>
      <c r="G249" s="22" t="s">
        <v>573</v>
      </c>
      <c r="H249" s="22" t="s">
        <v>1051</v>
      </c>
      <c r="I249" s="23">
        <v>14048000</v>
      </c>
      <c r="J249" s="25"/>
      <c r="K249" s="25"/>
    </row>
    <row r="250" spans="2:11" x14ac:dyDescent="0.2">
      <c r="B250" s="22" t="s">
        <v>328</v>
      </c>
      <c r="C250" s="22" t="s">
        <v>1049</v>
      </c>
      <c r="D250" s="22" t="s">
        <v>370</v>
      </c>
      <c r="E250" s="22" t="s">
        <v>320</v>
      </c>
      <c r="F250" s="22">
        <v>10902161006</v>
      </c>
      <c r="G250" s="22" t="s">
        <v>573</v>
      </c>
      <c r="H250" s="22" t="s">
        <v>1052</v>
      </c>
      <c r="I250" s="23">
        <v>10200000</v>
      </c>
      <c r="J250" s="25"/>
      <c r="K250" s="25"/>
    </row>
    <row r="251" spans="2:11" x14ac:dyDescent="0.2">
      <c r="B251" s="22" t="s">
        <v>328</v>
      </c>
      <c r="C251" s="22" t="s">
        <v>1049</v>
      </c>
      <c r="D251" s="22" t="s">
        <v>370</v>
      </c>
      <c r="E251" s="22" t="s">
        <v>320</v>
      </c>
      <c r="F251" s="22">
        <v>10902161006</v>
      </c>
      <c r="G251" s="22" t="s">
        <v>573</v>
      </c>
      <c r="H251" s="22" t="s">
        <v>1051</v>
      </c>
      <c r="I251" s="23">
        <v>18728000</v>
      </c>
      <c r="J251" s="25"/>
      <c r="K251" s="25"/>
    </row>
    <row r="252" spans="2:11" x14ac:dyDescent="0.2">
      <c r="B252" s="22" t="s">
        <v>412</v>
      </c>
      <c r="C252" s="22" t="s">
        <v>488</v>
      </c>
      <c r="D252" s="22" t="s">
        <v>350</v>
      </c>
      <c r="E252" s="22" t="s">
        <v>320</v>
      </c>
      <c r="F252" s="22">
        <v>11102171003</v>
      </c>
      <c r="G252" s="22" t="s">
        <v>599</v>
      </c>
      <c r="H252" s="22" t="s">
        <v>1053</v>
      </c>
      <c r="I252" s="23">
        <v>22200000</v>
      </c>
      <c r="J252" s="25"/>
      <c r="K252" s="25"/>
    </row>
    <row r="253" spans="2:11" x14ac:dyDescent="0.2">
      <c r="B253" s="22" t="s">
        <v>412</v>
      </c>
      <c r="C253" s="22" t="s">
        <v>488</v>
      </c>
      <c r="D253" s="22" t="s">
        <v>350</v>
      </c>
      <c r="E253" s="22" t="s">
        <v>320</v>
      </c>
      <c r="F253" s="22">
        <v>11102171003</v>
      </c>
      <c r="G253" s="22" t="s">
        <v>599</v>
      </c>
      <c r="H253" s="22" t="s">
        <v>1054</v>
      </c>
      <c r="I253" s="23">
        <v>22200000</v>
      </c>
      <c r="J253" s="25"/>
      <c r="K253" s="25"/>
    </row>
    <row r="254" spans="2:11" x14ac:dyDescent="0.2">
      <c r="B254" s="22" t="s">
        <v>412</v>
      </c>
      <c r="C254" s="22" t="s">
        <v>221</v>
      </c>
      <c r="D254" s="22" t="s">
        <v>319</v>
      </c>
      <c r="E254" s="22" t="s">
        <v>320</v>
      </c>
      <c r="F254" s="22">
        <v>11301171006</v>
      </c>
      <c r="G254" s="22" t="s">
        <v>576</v>
      </c>
      <c r="H254" s="22" t="s">
        <v>1055</v>
      </c>
      <c r="I254" s="23">
        <v>21900000</v>
      </c>
      <c r="J254" s="25"/>
      <c r="K254" s="25"/>
    </row>
    <row r="255" spans="2:11" x14ac:dyDescent="0.2">
      <c r="B255" s="22" t="s">
        <v>412</v>
      </c>
      <c r="C255" s="22" t="s">
        <v>221</v>
      </c>
      <c r="D255" s="22" t="s">
        <v>319</v>
      </c>
      <c r="E255" s="22" t="s">
        <v>320</v>
      </c>
      <c r="F255" s="22">
        <v>11301171006</v>
      </c>
      <c r="G255" s="22" t="s">
        <v>576</v>
      </c>
      <c r="H255" s="22" t="s">
        <v>1056</v>
      </c>
      <c r="I255" s="23">
        <v>21900000</v>
      </c>
      <c r="J255" s="25"/>
      <c r="K255" s="25"/>
    </row>
    <row r="256" spans="2:11" x14ac:dyDescent="0.2">
      <c r="B256" s="22" t="s">
        <v>412</v>
      </c>
      <c r="C256" s="22" t="s">
        <v>221</v>
      </c>
      <c r="D256" s="22" t="s">
        <v>319</v>
      </c>
      <c r="E256" s="22" t="s">
        <v>320</v>
      </c>
      <c r="F256" s="22">
        <v>11301171006</v>
      </c>
      <c r="G256" s="22" t="s">
        <v>576</v>
      </c>
      <c r="H256" s="22" t="s">
        <v>1057</v>
      </c>
      <c r="I256" s="23">
        <v>19200000</v>
      </c>
      <c r="J256" s="25"/>
      <c r="K256" s="25"/>
    </row>
    <row r="257" spans="2:11" x14ac:dyDescent="0.2">
      <c r="B257" s="22" t="s">
        <v>414</v>
      </c>
      <c r="C257" s="22" t="s">
        <v>450</v>
      </c>
      <c r="D257" s="22" t="s">
        <v>413</v>
      </c>
      <c r="E257" s="22" t="s">
        <v>320</v>
      </c>
      <c r="F257" s="22">
        <v>13109161005</v>
      </c>
      <c r="G257" s="22" t="s">
        <v>765</v>
      </c>
      <c r="H257" s="22" t="s">
        <v>1058</v>
      </c>
      <c r="I257" s="23">
        <v>5280000</v>
      </c>
      <c r="J257" s="25"/>
      <c r="K257" s="25"/>
    </row>
    <row r="258" spans="2:11" x14ac:dyDescent="0.2">
      <c r="B258" s="22" t="s">
        <v>414</v>
      </c>
      <c r="C258" s="22" t="s">
        <v>450</v>
      </c>
      <c r="D258" s="22" t="s">
        <v>319</v>
      </c>
      <c r="E258" s="22" t="s">
        <v>829</v>
      </c>
      <c r="F258" s="22">
        <v>13109170901</v>
      </c>
      <c r="G258" s="22" t="s">
        <v>828</v>
      </c>
      <c r="H258" s="22" t="s">
        <v>1059</v>
      </c>
      <c r="I258" s="23">
        <v>4749984</v>
      </c>
      <c r="J258" s="25"/>
      <c r="K258" s="25"/>
    </row>
    <row r="259" spans="2:11" x14ac:dyDescent="0.2">
      <c r="B259" s="22" t="s">
        <v>414</v>
      </c>
      <c r="C259" s="22" t="s">
        <v>450</v>
      </c>
      <c r="D259" s="22" t="s">
        <v>413</v>
      </c>
      <c r="E259" s="22" t="s">
        <v>320</v>
      </c>
      <c r="F259" s="22">
        <v>13109161006</v>
      </c>
      <c r="G259" s="22" t="s">
        <v>520</v>
      </c>
      <c r="H259" s="22" t="s">
        <v>1060</v>
      </c>
      <c r="I259" s="23">
        <v>5332000</v>
      </c>
      <c r="J259" s="25"/>
      <c r="K259" s="25"/>
    </row>
    <row r="260" spans="2:11" x14ac:dyDescent="0.2">
      <c r="B260" s="22" t="s">
        <v>414</v>
      </c>
      <c r="C260" s="22" t="s">
        <v>450</v>
      </c>
      <c r="D260" s="22" t="s">
        <v>413</v>
      </c>
      <c r="E260" s="22" t="s">
        <v>320</v>
      </c>
      <c r="F260" s="22">
        <v>13109161006</v>
      </c>
      <c r="G260" s="22" t="s">
        <v>520</v>
      </c>
      <c r="H260" s="22" t="s">
        <v>1061</v>
      </c>
      <c r="I260" s="23">
        <v>3555556</v>
      </c>
      <c r="J260" s="25"/>
      <c r="K260" s="25"/>
    </row>
    <row r="261" spans="2:11" x14ac:dyDescent="0.2">
      <c r="B261" s="22" t="s">
        <v>414</v>
      </c>
      <c r="C261" s="22" t="s">
        <v>450</v>
      </c>
      <c r="D261" s="22" t="s">
        <v>413</v>
      </c>
      <c r="E261" s="22" t="s">
        <v>320</v>
      </c>
      <c r="F261" s="22">
        <v>13109161005</v>
      </c>
      <c r="G261" s="22" t="s">
        <v>765</v>
      </c>
      <c r="H261" s="22" t="s">
        <v>1062</v>
      </c>
      <c r="I261" s="23">
        <v>6776000</v>
      </c>
      <c r="J261" s="25"/>
      <c r="K261" s="25"/>
    </row>
    <row r="262" spans="2:11" x14ac:dyDescent="0.2">
      <c r="B262" s="22" t="s">
        <v>414</v>
      </c>
      <c r="C262" s="22" t="s">
        <v>450</v>
      </c>
      <c r="D262" s="22" t="s">
        <v>319</v>
      </c>
      <c r="E262" s="22" t="s">
        <v>829</v>
      </c>
      <c r="F262" s="22">
        <v>13109170901</v>
      </c>
      <c r="G262" s="22" t="s">
        <v>828</v>
      </c>
      <c r="H262" s="22" t="s">
        <v>1063</v>
      </c>
      <c r="I262" s="23">
        <v>5625000</v>
      </c>
      <c r="J262" s="25"/>
      <c r="K262" s="25"/>
    </row>
    <row r="263" spans="2:11" x14ac:dyDescent="0.2">
      <c r="B263" s="22" t="s">
        <v>414</v>
      </c>
      <c r="C263" s="22" t="s">
        <v>450</v>
      </c>
      <c r="D263" s="22" t="s">
        <v>413</v>
      </c>
      <c r="E263" s="22" t="s">
        <v>320</v>
      </c>
      <c r="F263" s="22">
        <v>13109161006</v>
      </c>
      <c r="G263" s="22" t="s">
        <v>520</v>
      </c>
      <c r="H263" s="22" t="s">
        <v>1064</v>
      </c>
      <c r="I263" s="23">
        <v>4444444</v>
      </c>
      <c r="J263" s="25"/>
      <c r="K263" s="25"/>
    </row>
    <row r="264" spans="2:11" x14ac:dyDescent="0.2">
      <c r="B264" s="22" t="s">
        <v>414</v>
      </c>
      <c r="C264" s="22" t="s">
        <v>450</v>
      </c>
      <c r="D264" s="22" t="s">
        <v>319</v>
      </c>
      <c r="E264" s="22" t="s">
        <v>829</v>
      </c>
      <c r="F264" s="22">
        <v>13109170901</v>
      </c>
      <c r="G264" s="22" t="s">
        <v>828</v>
      </c>
      <c r="H264" s="22" t="s">
        <v>1065</v>
      </c>
      <c r="I264" s="23">
        <v>4999944</v>
      </c>
      <c r="J264" s="25"/>
      <c r="K264" s="25"/>
    </row>
    <row r="265" spans="2:11" x14ac:dyDescent="0.2">
      <c r="B265" s="22" t="s">
        <v>414</v>
      </c>
      <c r="C265" s="22" t="s">
        <v>450</v>
      </c>
      <c r="D265" s="22" t="s">
        <v>413</v>
      </c>
      <c r="E265" s="22" t="s">
        <v>320</v>
      </c>
      <c r="F265" s="22">
        <v>13109161005</v>
      </c>
      <c r="G265" s="22" t="s">
        <v>765</v>
      </c>
      <c r="H265" s="22" t="s">
        <v>1066</v>
      </c>
      <c r="I265" s="23">
        <v>5555555</v>
      </c>
      <c r="J265" s="25"/>
      <c r="K265" s="25"/>
    </row>
    <row r="266" spans="2:11" x14ac:dyDescent="0.2">
      <c r="B266" s="22" t="s">
        <v>414</v>
      </c>
      <c r="C266" s="22" t="s">
        <v>450</v>
      </c>
      <c r="D266" s="22" t="s">
        <v>413</v>
      </c>
      <c r="E266" s="22" t="s">
        <v>320</v>
      </c>
      <c r="F266" s="22">
        <v>13109161005</v>
      </c>
      <c r="G266" s="22" t="s">
        <v>765</v>
      </c>
      <c r="H266" s="22" t="s">
        <v>1062</v>
      </c>
      <c r="I266" s="23">
        <v>10560000</v>
      </c>
      <c r="J266" s="25"/>
      <c r="K266" s="25"/>
    </row>
    <row r="267" spans="2:11" x14ac:dyDescent="0.2">
      <c r="B267" s="22" t="s">
        <v>414</v>
      </c>
      <c r="C267" s="22" t="s">
        <v>450</v>
      </c>
      <c r="D267" s="22" t="s">
        <v>413</v>
      </c>
      <c r="E267" s="22" t="s">
        <v>320</v>
      </c>
      <c r="F267" s="22">
        <v>13109161005</v>
      </c>
      <c r="G267" s="22" t="s">
        <v>765</v>
      </c>
      <c r="H267" s="22" t="s">
        <v>1058</v>
      </c>
      <c r="I267" s="23">
        <v>10560000</v>
      </c>
      <c r="J267" s="25"/>
      <c r="K267" s="25"/>
    </row>
    <row r="268" spans="2:11" x14ac:dyDescent="0.2">
      <c r="B268" s="22" t="s">
        <v>414</v>
      </c>
      <c r="C268" s="22" t="s">
        <v>450</v>
      </c>
      <c r="D268" s="22" t="s">
        <v>413</v>
      </c>
      <c r="E268" s="22" t="s">
        <v>320</v>
      </c>
      <c r="F268" s="22">
        <v>13109161005</v>
      </c>
      <c r="G268" s="22" t="s">
        <v>765</v>
      </c>
      <c r="H268" s="22" t="s">
        <v>1066</v>
      </c>
      <c r="I268" s="23">
        <v>9200000</v>
      </c>
      <c r="J268" s="25"/>
      <c r="K268" s="25"/>
    </row>
    <row r="269" spans="2:11" x14ac:dyDescent="0.2">
      <c r="B269" s="22" t="s">
        <v>414</v>
      </c>
      <c r="C269" s="22" t="s">
        <v>622</v>
      </c>
      <c r="D269" s="22" t="s">
        <v>319</v>
      </c>
      <c r="E269" s="22" t="s">
        <v>320</v>
      </c>
      <c r="F269" s="22">
        <v>13116161006</v>
      </c>
      <c r="G269" s="22" t="s">
        <v>781</v>
      </c>
      <c r="H269" s="22" t="s">
        <v>1067</v>
      </c>
      <c r="I269" s="23">
        <v>16200000</v>
      </c>
      <c r="J269" s="25"/>
      <c r="K269" s="25"/>
    </row>
    <row r="270" spans="2:11" x14ac:dyDescent="0.2">
      <c r="B270" s="22" t="s">
        <v>414</v>
      </c>
      <c r="C270" s="22" t="s">
        <v>622</v>
      </c>
      <c r="D270" s="22" t="s">
        <v>319</v>
      </c>
      <c r="E270" s="22" t="s">
        <v>320</v>
      </c>
      <c r="F270" s="22">
        <v>13116161006</v>
      </c>
      <c r="G270" s="22" t="s">
        <v>781</v>
      </c>
      <c r="H270" s="22" t="s">
        <v>1068</v>
      </c>
      <c r="I270" s="23">
        <v>16200000</v>
      </c>
      <c r="J270" s="25"/>
      <c r="K270" s="25"/>
    </row>
    <row r="271" spans="2:11" x14ac:dyDescent="0.2">
      <c r="B271" s="22" t="s">
        <v>414</v>
      </c>
      <c r="C271" s="22" t="s">
        <v>622</v>
      </c>
      <c r="D271" s="22" t="s">
        <v>319</v>
      </c>
      <c r="E271" s="22" t="s">
        <v>320</v>
      </c>
      <c r="F271" s="22">
        <v>13116161006</v>
      </c>
      <c r="G271" s="22" t="s">
        <v>781</v>
      </c>
      <c r="H271" s="22" t="s">
        <v>1069</v>
      </c>
      <c r="I271" s="23">
        <v>17400000</v>
      </c>
      <c r="J271" s="25"/>
      <c r="K271" s="25"/>
    </row>
    <row r="272" spans="2:11" x14ac:dyDescent="0.2">
      <c r="B272" s="22" t="s">
        <v>414</v>
      </c>
      <c r="C272" s="22" t="s">
        <v>622</v>
      </c>
      <c r="D272" s="22" t="s">
        <v>319</v>
      </c>
      <c r="E272" s="22" t="s">
        <v>320</v>
      </c>
      <c r="F272" s="22">
        <v>13116161006</v>
      </c>
      <c r="G272" s="22" t="s">
        <v>781</v>
      </c>
      <c r="H272" s="22" t="s">
        <v>1070</v>
      </c>
      <c r="I272" s="23">
        <v>10800000</v>
      </c>
      <c r="J272" s="25"/>
      <c r="K272" s="25"/>
    </row>
    <row r="273" spans="2:11" x14ac:dyDescent="0.2">
      <c r="B273" s="22" t="s">
        <v>414</v>
      </c>
      <c r="C273" s="22" t="s">
        <v>75</v>
      </c>
      <c r="D273" s="22" t="s">
        <v>350</v>
      </c>
      <c r="E273" s="22" t="s">
        <v>320</v>
      </c>
      <c r="F273" s="22">
        <v>13122161001</v>
      </c>
      <c r="G273" s="22" t="s">
        <v>76</v>
      </c>
      <c r="H273" s="22" t="s">
        <v>1071</v>
      </c>
      <c r="I273" s="23">
        <v>9000000</v>
      </c>
      <c r="J273" s="25"/>
      <c r="K273" s="25"/>
    </row>
    <row r="274" spans="2:11" x14ac:dyDescent="0.2">
      <c r="B274" s="22" t="s">
        <v>414</v>
      </c>
      <c r="C274" s="22" t="s">
        <v>75</v>
      </c>
      <c r="D274" s="22" t="s">
        <v>350</v>
      </c>
      <c r="E274" s="22" t="s">
        <v>320</v>
      </c>
      <c r="F274" s="22">
        <v>13122161001</v>
      </c>
      <c r="G274" s="22" t="s">
        <v>76</v>
      </c>
      <c r="H274" s="22" t="s">
        <v>1072</v>
      </c>
      <c r="I274" s="23">
        <v>14400000</v>
      </c>
      <c r="J274" s="25"/>
      <c r="K274" s="25"/>
    </row>
    <row r="275" spans="2:11" x14ac:dyDescent="0.2">
      <c r="B275" s="22" t="s">
        <v>414</v>
      </c>
      <c r="C275" s="22" t="s">
        <v>75</v>
      </c>
      <c r="D275" s="22" t="s">
        <v>350</v>
      </c>
      <c r="E275" s="22" t="s">
        <v>320</v>
      </c>
      <c r="F275" s="22">
        <v>13122161001</v>
      </c>
      <c r="G275" s="22" t="s">
        <v>76</v>
      </c>
      <c r="H275" s="22" t="s">
        <v>1073</v>
      </c>
      <c r="I275" s="23">
        <v>14400000</v>
      </c>
      <c r="J275" s="25"/>
      <c r="K275" s="25"/>
    </row>
    <row r="276" spans="2:11" x14ac:dyDescent="0.2">
      <c r="B276" s="22" t="s">
        <v>414</v>
      </c>
      <c r="C276" s="22" t="s">
        <v>75</v>
      </c>
      <c r="D276" s="22" t="s">
        <v>350</v>
      </c>
      <c r="E276" s="22" t="s">
        <v>320</v>
      </c>
      <c r="F276" s="22">
        <v>13122161001</v>
      </c>
      <c r="G276" s="22" t="s">
        <v>76</v>
      </c>
      <c r="H276" s="22" t="s">
        <v>1074</v>
      </c>
      <c r="I276" s="23">
        <v>16200000</v>
      </c>
      <c r="J276" s="25"/>
      <c r="K276" s="25"/>
    </row>
    <row r="277" spans="2:11" x14ac:dyDescent="0.2">
      <c r="B277" s="22" t="s">
        <v>414</v>
      </c>
      <c r="C277" s="22" t="s">
        <v>459</v>
      </c>
      <c r="D277" s="22" t="s">
        <v>319</v>
      </c>
      <c r="E277" s="22" t="s">
        <v>829</v>
      </c>
      <c r="F277" s="22">
        <v>13126160901</v>
      </c>
      <c r="G277" s="22" t="s">
        <v>770</v>
      </c>
      <c r="H277" s="22" t="s">
        <v>1075</v>
      </c>
      <c r="I277" s="23">
        <v>9000000</v>
      </c>
      <c r="J277" s="25"/>
      <c r="K277" s="25"/>
    </row>
    <row r="278" spans="2:11" x14ac:dyDescent="0.2">
      <c r="B278" s="22" t="s">
        <v>414</v>
      </c>
      <c r="C278" s="22" t="s">
        <v>459</v>
      </c>
      <c r="D278" s="22" t="s">
        <v>319</v>
      </c>
      <c r="E278" s="22" t="s">
        <v>829</v>
      </c>
      <c r="F278" s="22">
        <v>13126160901</v>
      </c>
      <c r="G278" s="22" t="s">
        <v>770</v>
      </c>
      <c r="H278" s="22" t="s">
        <v>1076</v>
      </c>
      <c r="I278" s="23">
        <v>4066668</v>
      </c>
      <c r="J278" s="25"/>
      <c r="K278" s="25"/>
    </row>
    <row r="279" spans="2:11" x14ac:dyDescent="0.2">
      <c r="B279" s="22" t="s">
        <v>414</v>
      </c>
      <c r="C279" s="22" t="s">
        <v>459</v>
      </c>
      <c r="D279" s="22" t="s">
        <v>319</v>
      </c>
      <c r="E279" s="22" t="s">
        <v>829</v>
      </c>
      <c r="F279" s="22">
        <v>13126160901</v>
      </c>
      <c r="G279" s="22" t="s">
        <v>770</v>
      </c>
      <c r="H279" s="22" t="s">
        <v>1077</v>
      </c>
      <c r="I279" s="23">
        <v>8400000</v>
      </c>
      <c r="J279" s="25"/>
      <c r="K279" s="25"/>
    </row>
    <row r="280" spans="2:11" x14ac:dyDescent="0.2">
      <c r="B280" s="22" t="s">
        <v>414</v>
      </c>
      <c r="C280" s="22" t="s">
        <v>739</v>
      </c>
      <c r="D280" s="22" t="s">
        <v>319</v>
      </c>
      <c r="E280" s="22" t="s">
        <v>320</v>
      </c>
      <c r="F280" s="22">
        <v>13129171009</v>
      </c>
      <c r="G280" s="22" t="s">
        <v>795</v>
      </c>
      <c r="H280" s="22" t="s">
        <v>1078</v>
      </c>
      <c r="I280" s="23">
        <v>7999998</v>
      </c>
      <c r="J280" s="25"/>
      <c r="K280" s="25"/>
    </row>
    <row r="281" spans="2:11" x14ac:dyDescent="0.2">
      <c r="B281" s="22" t="s">
        <v>414</v>
      </c>
      <c r="C281" s="22" t="s">
        <v>739</v>
      </c>
      <c r="D281" s="22" t="s">
        <v>350</v>
      </c>
      <c r="E281" s="22" t="s">
        <v>320</v>
      </c>
      <c r="F281" s="22">
        <v>13129161007</v>
      </c>
      <c r="G281" s="22" t="s">
        <v>779</v>
      </c>
      <c r="H281" s="22" t="s">
        <v>1078</v>
      </c>
      <c r="I281" s="23">
        <v>10666664</v>
      </c>
      <c r="J281" s="25"/>
      <c r="K281" s="25"/>
    </row>
    <row r="282" spans="2:11" x14ac:dyDescent="0.2">
      <c r="B282" s="22" t="s">
        <v>414</v>
      </c>
      <c r="C282" s="22" t="s">
        <v>739</v>
      </c>
      <c r="D282" s="22" t="s">
        <v>350</v>
      </c>
      <c r="E282" s="22" t="s">
        <v>320</v>
      </c>
      <c r="F282" s="22">
        <v>13129161007</v>
      </c>
      <c r="G282" s="22" t="s">
        <v>779</v>
      </c>
      <c r="H282" s="22" t="s">
        <v>1079</v>
      </c>
      <c r="I282" s="23">
        <v>14000000</v>
      </c>
      <c r="J282" s="25"/>
      <c r="K282" s="25"/>
    </row>
    <row r="283" spans="2:11" x14ac:dyDescent="0.2">
      <c r="B283" s="22" t="s">
        <v>414</v>
      </c>
      <c r="C283" s="22" t="s">
        <v>739</v>
      </c>
      <c r="D283" s="22" t="s">
        <v>319</v>
      </c>
      <c r="E283" s="22" t="s">
        <v>320</v>
      </c>
      <c r="F283" s="22">
        <v>13129171009</v>
      </c>
      <c r="G283" s="22" t="s">
        <v>795</v>
      </c>
      <c r="H283" s="22" t="s">
        <v>1080</v>
      </c>
      <c r="I283" s="23">
        <v>10500000</v>
      </c>
      <c r="J283" s="25"/>
      <c r="K283" s="25"/>
    </row>
    <row r="284" spans="2:11" x14ac:dyDescent="0.2">
      <c r="B284" s="22" t="s">
        <v>414</v>
      </c>
      <c r="C284" s="22" t="s">
        <v>739</v>
      </c>
      <c r="D284" s="22" t="s">
        <v>319</v>
      </c>
      <c r="E284" s="22" t="s">
        <v>320</v>
      </c>
      <c r="F284" s="22">
        <v>13129171009</v>
      </c>
      <c r="G284" s="22" t="s">
        <v>795</v>
      </c>
      <c r="H284" s="22" t="s">
        <v>1079</v>
      </c>
      <c r="I284" s="23">
        <v>10500000</v>
      </c>
      <c r="J284" s="25"/>
      <c r="K284" s="25"/>
    </row>
    <row r="285" spans="2:11" x14ac:dyDescent="0.2">
      <c r="B285" s="22" t="s">
        <v>414</v>
      </c>
      <c r="C285" s="22" t="s">
        <v>739</v>
      </c>
      <c r="D285" s="22" t="s">
        <v>350</v>
      </c>
      <c r="E285" s="22" t="s">
        <v>320</v>
      </c>
      <c r="F285" s="22">
        <v>13129161007</v>
      </c>
      <c r="G285" s="22" t="s">
        <v>779</v>
      </c>
      <c r="H285" s="22" t="s">
        <v>1080</v>
      </c>
      <c r="I285" s="23">
        <v>14000000</v>
      </c>
      <c r="J285" s="25"/>
      <c r="K285" s="25"/>
    </row>
    <row r="286" spans="2:11" x14ac:dyDescent="0.2">
      <c r="B286" s="22" t="s">
        <v>414</v>
      </c>
      <c r="C286" s="22" t="s">
        <v>739</v>
      </c>
      <c r="D286" s="22" t="s">
        <v>319</v>
      </c>
      <c r="E286" s="22" t="s">
        <v>320</v>
      </c>
      <c r="F286" s="22">
        <v>13129171009</v>
      </c>
      <c r="G286" s="22" t="s">
        <v>795</v>
      </c>
      <c r="H286" s="22" t="s">
        <v>1081</v>
      </c>
      <c r="I286" s="23">
        <v>4101000</v>
      </c>
      <c r="J286" s="25"/>
      <c r="K286" s="25"/>
    </row>
    <row r="287" spans="2:11" x14ac:dyDescent="0.2">
      <c r="B287" s="22" t="s">
        <v>414</v>
      </c>
      <c r="C287" s="22" t="s">
        <v>739</v>
      </c>
      <c r="D287" s="22" t="s">
        <v>350</v>
      </c>
      <c r="E287" s="22" t="s">
        <v>320</v>
      </c>
      <c r="F287" s="22">
        <v>13129161007</v>
      </c>
      <c r="G287" s="22" t="s">
        <v>779</v>
      </c>
      <c r="H287" s="22" t="s">
        <v>1082</v>
      </c>
      <c r="I287" s="23">
        <v>14000000</v>
      </c>
      <c r="J287" s="25"/>
      <c r="K287" s="25"/>
    </row>
    <row r="288" spans="2:11" x14ac:dyDescent="0.2">
      <c r="B288" s="22" t="s">
        <v>414</v>
      </c>
      <c r="C288" s="22" t="s">
        <v>739</v>
      </c>
      <c r="D288" s="22" t="s">
        <v>350</v>
      </c>
      <c r="E288" s="22" t="s">
        <v>320</v>
      </c>
      <c r="F288" s="22">
        <v>13129161007</v>
      </c>
      <c r="G288" s="22" t="s">
        <v>779</v>
      </c>
      <c r="H288" s="22" t="s">
        <v>1081</v>
      </c>
      <c r="I288" s="23">
        <v>3205749</v>
      </c>
      <c r="J288" s="25"/>
      <c r="K288" s="25"/>
    </row>
    <row r="289" spans="2:11" x14ac:dyDescent="0.2">
      <c r="B289" s="22" t="s">
        <v>414</v>
      </c>
      <c r="C289" s="22" t="s">
        <v>739</v>
      </c>
      <c r="D289" s="22" t="s">
        <v>319</v>
      </c>
      <c r="E289" s="22" t="s">
        <v>320</v>
      </c>
      <c r="F289" s="22">
        <v>13129171009</v>
      </c>
      <c r="G289" s="22" t="s">
        <v>795</v>
      </c>
      <c r="H289" s="22" t="s">
        <v>1082</v>
      </c>
      <c r="I289" s="23">
        <v>10500000</v>
      </c>
      <c r="J289" s="25"/>
      <c r="K289" s="25"/>
    </row>
    <row r="290" spans="2:11" x14ac:dyDescent="0.2">
      <c r="B290" s="22" t="s">
        <v>414</v>
      </c>
      <c r="C290" s="22" t="s">
        <v>269</v>
      </c>
      <c r="D290" s="22" t="s">
        <v>319</v>
      </c>
      <c r="E290" s="22" t="s">
        <v>320</v>
      </c>
      <c r="F290" s="22">
        <v>13404131003</v>
      </c>
      <c r="G290" s="22" t="s">
        <v>270</v>
      </c>
      <c r="H290" s="22" t="s">
        <v>415</v>
      </c>
      <c r="I290" s="23">
        <v>5713335</v>
      </c>
      <c r="J290" s="25"/>
      <c r="K290" s="25"/>
    </row>
    <row r="291" spans="2:11" x14ac:dyDescent="0.2">
      <c r="B291" s="22" t="s">
        <v>414</v>
      </c>
      <c r="C291" s="22" t="s">
        <v>269</v>
      </c>
      <c r="D291" s="22" t="s">
        <v>319</v>
      </c>
      <c r="E291" s="22" t="s">
        <v>320</v>
      </c>
      <c r="F291" s="22">
        <v>13404131003</v>
      </c>
      <c r="G291" s="22" t="s">
        <v>270</v>
      </c>
      <c r="H291" s="22" t="s">
        <v>416</v>
      </c>
      <c r="I291" s="23">
        <v>3470000</v>
      </c>
      <c r="J291" s="25"/>
      <c r="K291" s="25"/>
    </row>
    <row r="292" spans="2:11" x14ac:dyDescent="0.2">
      <c r="B292" s="22" t="s">
        <v>414</v>
      </c>
      <c r="C292" s="22" t="s">
        <v>269</v>
      </c>
      <c r="D292" s="22" t="s">
        <v>319</v>
      </c>
      <c r="E292" s="22" t="s">
        <v>320</v>
      </c>
      <c r="F292" s="22">
        <v>13404131003</v>
      </c>
      <c r="G292" s="22" t="s">
        <v>270</v>
      </c>
      <c r="H292" s="22" t="s">
        <v>417</v>
      </c>
      <c r="I292" s="23">
        <v>4800000</v>
      </c>
      <c r="J292" s="25"/>
      <c r="K292" s="25"/>
    </row>
    <row r="293" spans="2:11" x14ac:dyDescent="0.2">
      <c r="B293" s="22" t="s">
        <v>414</v>
      </c>
      <c r="C293" s="22" t="s">
        <v>269</v>
      </c>
      <c r="D293" s="22" t="s">
        <v>319</v>
      </c>
      <c r="E293" s="22" t="s">
        <v>320</v>
      </c>
      <c r="F293" s="22">
        <v>13404131003</v>
      </c>
      <c r="G293" s="22" t="s">
        <v>270</v>
      </c>
      <c r="H293" s="22" t="s">
        <v>418</v>
      </c>
      <c r="I293" s="23">
        <v>1850000</v>
      </c>
      <c r="J293" s="25"/>
      <c r="K293" s="25"/>
    </row>
    <row r="294" spans="2:11" x14ac:dyDescent="0.2">
      <c r="B294" s="22" t="s">
        <v>414</v>
      </c>
      <c r="C294" s="22" t="s">
        <v>269</v>
      </c>
      <c r="D294" s="22" t="s">
        <v>319</v>
      </c>
      <c r="E294" s="22" t="s">
        <v>320</v>
      </c>
      <c r="F294" s="22">
        <v>13404131003</v>
      </c>
      <c r="G294" s="22" t="s">
        <v>270</v>
      </c>
      <c r="H294" s="22" t="s">
        <v>419</v>
      </c>
      <c r="I294" s="23">
        <v>2500000</v>
      </c>
      <c r="J294" s="25"/>
      <c r="K294" s="25"/>
    </row>
    <row r="295" spans="2:11" x14ac:dyDescent="0.2">
      <c r="B295" s="22" t="s">
        <v>414</v>
      </c>
      <c r="C295" s="22" t="s">
        <v>269</v>
      </c>
      <c r="D295" s="22" t="s">
        <v>319</v>
      </c>
      <c r="E295" s="22" t="s">
        <v>320</v>
      </c>
      <c r="F295" s="22">
        <v>13404131003</v>
      </c>
      <c r="G295" s="22" t="s">
        <v>270</v>
      </c>
      <c r="H295" s="22" t="s">
        <v>420</v>
      </c>
      <c r="I295" s="23">
        <v>2500000</v>
      </c>
      <c r="J295" s="25"/>
      <c r="K295" s="25"/>
    </row>
    <row r="296" spans="2:11" x14ac:dyDescent="0.2">
      <c r="B296" s="22" t="s">
        <v>414</v>
      </c>
      <c r="C296" s="22" t="s">
        <v>269</v>
      </c>
      <c r="D296" s="22" t="s">
        <v>319</v>
      </c>
      <c r="E296" s="22" t="s">
        <v>320</v>
      </c>
      <c r="F296" s="22">
        <v>13404131003</v>
      </c>
      <c r="G296" s="22" t="s">
        <v>270</v>
      </c>
      <c r="H296" s="22" t="s">
        <v>415</v>
      </c>
      <c r="I296" s="23">
        <v>7998669</v>
      </c>
      <c r="J296" s="25"/>
      <c r="K296" s="25"/>
    </row>
    <row r="297" spans="2:11" x14ac:dyDescent="0.2">
      <c r="B297" s="22" t="s">
        <v>414</v>
      </c>
      <c r="C297" s="22" t="s">
        <v>269</v>
      </c>
      <c r="D297" s="22" t="s">
        <v>319</v>
      </c>
      <c r="E297" s="22" t="s">
        <v>320</v>
      </c>
      <c r="F297" s="22">
        <v>13404131003</v>
      </c>
      <c r="G297" s="22" t="s">
        <v>270</v>
      </c>
      <c r="H297" s="22" t="s">
        <v>416</v>
      </c>
      <c r="I297" s="23">
        <v>4858000</v>
      </c>
      <c r="J297" s="25"/>
      <c r="K297" s="25"/>
    </row>
    <row r="298" spans="2:11" x14ac:dyDescent="0.2">
      <c r="B298" s="22" t="s">
        <v>414</v>
      </c>
      <c r="C298" s="22" t="s">
        <v>269</v>
      </c>
      <c r="D298" s="22" t="s">
        <v>319</v>
      </c>
      <c r="E298" s="22" t="s">
        <v>320</v>
      </c>
      <c r="F298" s="22">
        <v>13404131003</v>
      </c>
      <c r="G298" s="22" t="s">
        <v>270</v>
      </c>
      <c r="H298" s="22" t="s">
        <v>417</v>
      </c>
      <c r="I298" s="23">
        <v>6720000</v>
      </c>
      <c r="J298" s="25"/>
      <c r="K298" s="25"/>
    </row>
    <row r="299" spans="2:11" x14ac:dyDescent="0.2">
      <c r="B299" s="22" t="s">
        <v>414</v>
      </c>
      <c r="C299" s="22" t="s">
        <v>269</v>
      </c>
      <c r="D299" s="22" t="s">
        <v>319</v>
      </c>
      <c r="E299" s="22" t="s">
        <v>320</v>
      </c>
      <c r="F299" s="22">
        <v>13404131003</v>
      </c>
      <c r="G299" s="22" t="s">
        <v>270</v>
      </c>
      <c r="H299" s="22" t="s">
        <v>419</v>
      </c>
      <c r="I299" s="23">
        <v>3500000</v>
      </c>
      <c r="J299" s="25"/>
      <c r="K299" s="25"/>
    </row>
    <row r="300" spans="2:11" x14ac:dyDescent="0.2">
      <c r="B300" s="22" t="s">
        <v>414</v>
      </c>
      <c r="C300" s="22" t="s">
        <v>269</v>
      </c>
      <c r="D300" s="22" t="s">
        <v>319</v>
      </c>
      <c r="E300" s="22" t="s">
        <v>320</v>
      </c>
      <c r="F300" s="22">
        <v>13404131003</v>
      </c>
      <c r="G300" s="22" t="s">
        <v>270</v>
      </c>
      <c r="H300" s="22" t="s">
        <v>420</v>
      </c>
      <c r="I300" s="23">
        <v>3500000</v>
      </c>
      <c r="J300" s="25"/>
      <c r="K300" s="25"/>
    </row>
    <row r="301" spans="2:11" x14ac:dyDescent="0.2">
      <c r="B301" s="22" t="s">
        <v>414</v>
      </c>
      <c r="C301" s="22" t="s">
        <v>269</v>
      </c>
      <c r="D301" s="22" t="s">
        <v>319</v>
      </c>
      <c r="E301" s="22" t="s">
        <v>320</v>
      </c>
      <c r="F301" s="22">
        <v>13404131003</v>
      </c>
      <c r="G301" s="22" t="s">
        <v>270</v>
      </c>
      <c r="H301" s="22" t="s">
        <v>421</v>
      </c>
      <c r="I301" s="23">
        <v>2590000</v>
      </c>
      <c r="J301" s="25"/>
      <c r="K301" s="25"/>
    </row>
    <row r="302" spans="2:11" x14ac:dyDescent="0.2">
      <c r="B302" s="22" t="s">
        <v>414</v>
      </c>
      <c r="C302" s="22" t="s">
        <v>738</v>
      </c>
      <c r="D302" s="22" t="s">
        <v>350</v>
      </c>
      <c r="E302" s="22" t="s">
        <v>320</v>
      </c>
      <c r="F302" s="22">
        <v>13603151001</v>
      </c>
      <c r="G302" s="22" t="s">
        <v>763</v>
      </c>
      <c r="H302" s="22" t="s">
        <v>1083</v>
      </c>
      <c r="I302" s="23">
        <v>3634000</v>
      </c>
      <c r="J302" s="25"/>
      <c r="K302" s="25"/>
    </row>
    <row r="303" spans="2:11" x14ac:dyDescent="0.2">
      <c r="B303" s="22" t="s">
        <v>414</v>
      </c>
      <c r="C303" s="22" t="s">
        <v>738</v>
      </c>
      <c r="D303" s="22" t="s">
        <v>350</v>
      </c>
      <c r="E303" s="22" t="s">
        <v>320</v>
      </c>
      <c r="F303" s="22">
        <v>13603151001</v>
      </c>
      <c r="G303" s="22" t="s">
        <v>763</v>
      </c>
      <c r="H303" s="22" t="s">
        <v>1084</v>
      </c>
      <c r="I303" s="23">
        <v>1688888</v>
      </c>
      <c r="J303" s="25"/>
      <c r="K303" s="25"/>
    </row>
    <row r="304" spans="2:11" x14ac:dyDescent="0.2">
      <c r="B304" s="22" t="s">
        <v>414</v>
      </c>
      <c r="C304" s="22" t="s">
        <v>738</v>
      </c>
      <c r="D304" s="22" t="s">
        <v>350</v>
      </c>
      <c r="E304" s="22" t="s">
        <v>320</v>
      </c>
      <c r="F304" s="22">
        <v>13603151001</v>
      </c>
      <c r="G304" s="22" t="s">
        <v>763</v>
      </c>
      <c r="H304" s="22" t="s">
        <v>1085</v>
      </c>
      <c r="I304" s="23">
        <v>2455092</v>
      </c>
      <c r="J304" s="25"/>
      <c r="K304" s="25"/>
    </row>
    <row r="305" spans="2:11" x14ac:dyDescent="0.2">
      <c r="B305" s="22" t="s">
        <v>414</v>
      </c>
      <c r="C305" s="22" t="s">
        <v>738</v>
      </c>
      <c r="D305" s="22" t="s">
        <v>350</v>
      </c>
      <c r="E305" s="22" t="s">
        <v>320</v>
      </c>
      <c r="F305" s="22">
        <v>13603151001</v>
      </c>
      <c r="G305" s="22" t="s">
        <v>763</v>
      </c>
      <c r="H305" s="22" t="s">
        <v>1084</v>
      </c>
      <c r="I305" s="23">
        <v>5911108</v>
      </c>
      <c r="J305" s="25"/>
      <c r="K305" s="25"/>
    </row>
    <row r="306" spans="2:11" x14ac:dyDescent="0.2">
      <c r="B306" s="22" t="s">
        <v>414</v>
      </c>
      <c r="C306" s="22" t="s">
        <v>738</v>
      </c>
      <c r="D306" s="22" t="s">
        <v>350</v>
      </c>
      <c r="E306" s="22" t="s">
        <v>320</v>
      </c>
      <c r="F306" s="22">
        <v>13603151001</v>
      </c>
      <c r="G306" s="22" t="s">
        <v>763</v>
      </c>
      <c r="H306" s="22" t="s">
        <v>1085</v>
      </c>
      <c r="I306" s="23">
        <v>8592822</v>
      </c>
      <c r="J306" s="25"/>
      <c r="K306" s="25"/>
    </row>
    <row r="307" spans="2:11" x14ac:dyDescent="0.2">
      <c r="B307" s="22" t="s">
        <v>414</v>
      </c>
      <c r="C307" s="22" t="s">
        <v>738</v>
      </c>
      <c r="D307" s="22" t="s">
        <v>350</v>
      </c>
      <c r="E307" s="22" t="s">
        <v>320</v>
      </c>
      <c r="F307" s="22">
        <v>13603151001</v>
      </c>
      <c r="G307" s="22" t="s">
        <v>763</v>
      </c>
      <c r="H307" s="22" t="s">
        <v>1083</v>
      </c>
      <c r="I307" s="23">
        <v>10902000</v>
      </c>
      <c r="J307" s="25"/>
      <c r="K307" s="25"/>
    </row>
    <row r="308" spans="2:11" x14ac:dyDescent="0.2">
      <c r="B308" s="22" t="s">
        <v>414</v>
      </c>
      <c r="C308" s="22" t="s">
        <v>738</v>
      </c>
      <c r="D308" s="22" t="s">
        <v>350</v>
      </c>
      <c r="E308" s="22" t="s">
        <v>320</v>
      </c>
      <c r="F308" s="22">
        <v>13603151001</v>
      </c>
      <c r="G308" s="22" t="s">
        <v>763</v>
      </c>
      <c r="H308" s="22" t="s">
        <v>1083</v>
      </c>
      <c r="I308" s="23">
        <v>3634000</v>
      </c>
      <c r="J308" s="25"/>
      <c r="K308" s="25"/>
    </row>
    <row r="309" spans="2:11" x14ac:dyDescent="0.2">
      <c r="B309" s="22" t="s">
        <v>414</v>
      </c>
      <c r="C309" s="22" t="s">
        <v>738</v>
      </c>
      <c r="D309" s="22" t="s">
        <v>350</v>
      </c>
      <c r="E309" s="22" t="s">
        <v>320</v>
      </c>
      <c r="F309" s="22">
        <v>13603151001</v>
      </c>
      <c r="G309" s="22" t="s">
        <v>763</v>
      </c>
      <c r="H309" s="22" t="s">
        <v>1085</v>
      </c>
      <c r="I309" s="23">
        <v>2455092</v>
      </c>
      <c r="J309" s="25"/>
      <c r="K309" s="25"/>
    </row>
    <row r="310" spans="2:11" x14ac:dyDescent="0.2">
      <c r="B310" s="22" t="s">
        <v>414</v>
      </c>
      <c r="C310" s="22" t="s">
        <v>738</v>
      </c>
      <c r="D310" s="22" t="s">
        <v>350</v>
      </c>
      <c r="E310" s="22" t="s">
        <v>320</v>
      </c>
      <c r="F310" s="22">
        <v>13603151001</v>
      </c>
      <c r="G310" s="22" t="s">
        <v>763</v>
      </c>
      <c r="H310" s="22" t="s">
        <v>1084</v>
      </c>
      <c r="I310" s="23">
        <v>1688888</v>
      </c>
      <c r="J310" s="25"/>
      <c r="K310" s="25"/>
    </row>
    <row r="311" spans="2:11" x14ac:dyDescent="0.2">
      <c r="B311" s="22" t="s">
        <v>422</v>
      </c>
      <c r="C311" s="22" t="s">
        <v>271</v>
      </c>
      <c r="D311" s="22" t="s">
        <v>350</v>
      </c>
      <c r="E311" s="22" t="s">
        <v>398</v>
      </c>
      <c r="F311" s="22">
        <v>14102150405</v>
      </c>
      <c r="G311" s="22" t="s">
        <v>1086</v>
      </c>
      <c r="H311" s="22" t="s">
        <v>1087</v>
      </c>
      <c r="I311" s="23">
        <v>44700000</v>
      </c>
      <c r="J311" s="25"/>
      <c r="K311" s="25"/>
    </row>
    <row r="312" spans="2:11" x14ac:dyDescent="0.2">
      <c r="B312" s="22" t="s">
        <v>422</v>
      </c>
      <c r="C312" s="22" t="s">
        <v>803</v>
      </c>
      <c r="D312" s="22" t="s">
        <v>319</v>
      </c>
      <c r="E312" s="22" t="s">
        <v>320</v>
      </c>
      <c r="F312" s="22">
        <v>14104171003</v>
      </c>
      <c r="G312" s="22" t="s">
        <v>802</v>
      </c>
      <c r="H312" s="22" t="s">
        <v>1088</v>
      </c>
      <c r="I312" s="23">
        <v>18000000</v>
      </c>
      <c r="J312" s="25"/>
      <c r="K312" s="25"/>
    </row>
    <row r="313" spans="2:11" x14ac:dyDescent="0.2">
      <c r="B313" s="22" t="s">
        <v>422</v>
      </c>
      <c r="C313" s="22" t="s">
        <v>803</v>
      </c>
      <c r="D313" s="22" t="s">
        <v>319</v>
      </c>
      <c r="E313" s="22" t="s">
        <v>320</v>
      </c>
      <c r="F313" s="22">
        <v>14104171003</v>
      </c>
      <c r="G313" s="22" t="s">
        <v>802</v>
      </c>
      <c r="H313" s="22" t="s">
        <v>1089</v>
      </c>
      <c r="I313" s="23">
        <v>18000000</v>
      </c>
      <c r="J313" s="25"/>
      <c r="K313" s="25"/>
    </row>
    <row r="314" spans="2:11" x14ac:dyDescent="0.2">
      <c r="B314" s="22" t="s">
        <v>422</v>
      </c>
      <c r="C314" s="22" t="s">
        <v>803</v>
      </c>
      <c r="D314" s="22" t="s">
        <v>319</v>
      </c>
      <c r="E314" s="22" t="s">
        <v>320</v>
      </c>
      <c r="F314" s="22">
        <v>14104171003</v>
      </c>
      <c r="G314" s="22" t="s">
        <v>802</v>
      </c>
      <c r="H314" s="22" t="s">
        <v>1090</v>
      </c>
      <c r="I314" s="23">
        <v>12000000</v>
      </c>
      <c r="J314" s="25"/>
      <c r="K314" s="25"/>
    </row>
    <row r="315" spans="2:11" x14ac:dyDescent="0.2">
      <c r="B315" s="22" t="s">
        <v>422</v>
      </c>
      <c r="C315" s="22" t="s">
        <v>124</v>
      </c>
      <c r="D315" s="22" t="s">
        <v>319</v>
      </c>
      <c r="E315" s="22" t="s">
        <v>320</v>
      </c>
      <c r="F315" s="22">
        <v>14105171004</v>
      </c>
      <c r="G315" s="22" t="s">
        <v>572</v>
      </c>
      <c r="H315" s="22" t="s">
        <v>424</v>
      </c>
      <c r="I315" s="23">
        <v>21600000</v>
      </c>
      <c r="J315" s="25"/>
      <c r="K315" s="25"/>
    </row>
    <row r="316" spans="2:11" x14ac:dyDescent="0.2">
      <c r="B316" s="22" t="s">
        <v>422</v>
      </c>
      <c r="C316" s="22" t="s">
        <v>124</v>
      </c>
      <c r="D316" s="22" t="s">
        <v>319</v>
      </c>
      <c r="E316" s="22" t="s">
        <v>320</v>
      </c>
      <c r="F316" s="22">
        <v>14105171004</v>
      </c>
      <c r="G316" s="22" t="s">
        <v>572</v>
      </c>
      <c r="H316" s="22" t="s">
        <v>423</v>
      </c>
      <c r="I316" s="23">
        <v>21600000</v>
      </c>
      <c r="J316" s="25"/>
      <c r="K316" s="25"/>
    </row>
    <row r="317" spans="2:11" x14ac:dyDescent="0.2">
      <c r="B317" s="22" t="s">
        <v>422</v>
      </c>
      <c r="C317" s="22" t="s">
        <v>178</v>
      </c>
      <c r="D317" s="22" t="s">
        <v>319</v>
      </c>
      <c r="E317" s="22" t="s">
        <v>320</v>
      </c>
      <c r="F317" s="22">
        <v>14106171012</v>
      </c>
      <c r="G317" s="22" t="s">
        <v>793</v>
      </c>
      <c r="H317" s="22" t="s">
        <v>425</v>
      </c>
      <c r="I317" s="23">
        <v>20400000</v>
      </c>
      <c r="J317" s="25"/>
      <c r="K317" s="25"/>
    </row>
    <row r="318" spans="2:11" x14ac:dyDescent="0.2">
      <c r="B318" s="22" t="s">
        <v>422</v>
      </c>
      <c r="C318" s="22" t="s">
        <v>180</v>
      </c>
      <c r="D318" s="22" t="s">
        <v>319</v>
      </c>
      <c r="E318" s="22" t="s">
        <v>320</v>
      </c>
      <c r="F318" s="22">
        <v>14108171003</v>
      </c>
      <c r="G318" s="22" t="s">
        <v>563</v>
      </c>
      <c r="H318" s="22" t="s">
        <v>426</v>
      </c>
      <c r="I318" s="23">
        <v>19200000</v>
      </c>
      <c r="J318" s="25"/>
      <c r="K318" s="25"/>
    </row>
    <row r="319" spans="2:11" x14ac:dyDescent="0.2">
      <c r="B319" s="22" t="s">
        <v>422</v>
      </c>
      <c r="C319" s="22" t="s">
        <v>180</v>
      </c>
      <c r="D319" s="22" t="s">
        <v>319</v>
      </c>
      <c r="E319" s="22" t="s">
        <v>320</v>
      </c>
      <c r="F319" s="22">
        <v>14108171003</v>
      </c>
      <c r="G319" s="22" t="s">
        <v>563</v>
      </c>
      <c r="H319" s="22" t="s">
        <v>427</v>
      </c>
      <c r="I319" s="23">
        <v>19200000</v>
      </c>
      <c r="J319" s="25"/>
      <c r="K319" s="25"/>
    </row>
    <row r="320" spans="2:11" x14ac:dyDescent="0.2">
      <c r="B320" s="22" t="s">
        <v>422</v>
      </c>
      <c r="C320" s="22" t="s">
        <v>148</v>
      </c>
      <c r="D320" s="22" t="s">
        <v>319</v>
      </c>
      <c r="E320" s="22" t="s">
        <v>398</v>
      </c>
      <c r="F320" s="22">
        <v>14201150401</v>
      </c>
      <c r="G320" s="22" t="s">
        <v>753</v>
      </c>
      <c r="H320" s="22" t="s">
        <v>1091</v>
      </c>
      <c r="I320" s="23">
        <v>13990000</v>
      </c>
      <c r="J320" s="25"/>
      <c r="K320" s="25"/>
    </row>
    <row r="321" spans="2:11" x14ac:dyDescent="0.2">
      <c r="B321" s="22" t="s">
        <v>422</v>
      </c>
      <c r="C321" s="22" t="s">
        <v>148</v>
      </c>
      <c r="D321" s="22" t="s">
        <v>319</v>
      </c>
      <c r="E321" s="22" t="s">
        <v>320</v>
      </c>
      <c r="F321" s="22">
        <v>14201171004</v>
      </c>
      <c r="G321" s="22" t="s">
        <v>791</v>
      </c>
      <c r="H321" s="22" t="s">
        <v>429</v>
      </c>
      <c r="I321" s="23">
        <v>19200000</v>
      </c>
      <c r="J321" s="25"/>
      <c r="K321" s="25"/>
    </row>
    <row r="322" spans="2:11" x14ac:dyDescent="0.2">
      <c r="B322" s="22" t="s">
        <v>422</v>
      </c>
      <c r="C322" s="22" t="s">
        <v>148</v>
      </c>
      <c r="D322" s="22" t="s">
        <v>319</v>
      </c>
      <c r="E322" s="22" t="s">
        <v>320</v>
      </c>
      <c r="F322" s="22">
        <v>14201171004</v>
      </c>
      <c r="G322" s="22" t="s">
        <v>791</v>
      </c>
      <c r="H322" s="22" t="s">
        <v>428</v>
      </c>
      <c r="I322" s="23">
        <v>19200000</v>
      </c>
      <c r="J322" s="25"/>
      <c r="K322" s="25"/>
    </row>
    <row r="323" spans="2:11" x14ac:dyDescent="0.2">
      <c r="B323" s="22" t="s">
        <v>422</v>
      </c>
      <c r="C323" s="22" t="s">
        <v>481</v>
      </c>
      <c r="D323" s="22" t="s">
        <v>319</v>
      </c>
      <c r="E323" s="22" t="s">
        <v>320</v>
      </c>
      <c r="F323" s="22">
        <v>14202171008</v>
      </c>
      <c r="G323" s="22" t="s">
        <v>586</v>
      </c>
      <c r="H323" s="22" t="s">
        <v>1092</v>
      </c>
      <c r="I323" s="23">
        <v>18900000</v>
      </c>
      <c r="J323" s="25"/>
      <c r="K323" s="25"/>
    </row>
    <row r="324" spans="2:11" x14ac:dyDescent="0.2">
      <c r="B324" s="22" t="s">
        <v>422</v>
      </c>
      <c r="C324" s="22" t="s">
        <v>481</v>
      </c>
      <c r="D324" s="22" t="s">
        <v>319</v>
      </c>
      <c r="E324" s="22" t="s">
        <v>320</v>
      </c>
      <c r="F324" s="22">
        <v>14202171008</v>
      </c>
      <c r="G324" s="22" t="s">
        <v>586</v>
      </c>
      <c r="H324" s="22" t="s">
        <v>1093</v>
      </c>
      <c r="I324" s="23">
        <v>22680000</v>
      </c>
      <c r="J324" s="25"/>
      <c r="K324" s="25"/>
    </row>
    <row r="325" spans="2:11" x14ac:dyDescent="0.2">
      <c r="B325" s="22" t="s">
        <v>422</v>
      </c>
      <c r="C325" s="22" t="s">
        <v>176</v>
      </c>
      <c r="D325" s="22" t="s">
        <v>319</v>
      </c>
      <c r="E325" s="22" t="s">
        <v>320</v>
      </c>
      <c r="F325" s="22">
        <v>14203171008</v>
      </c>
      <c r="G325" s="22" t="s">
        <v>804</v>
      </c>
      <c r="H325" s="22" t="s">
        <v>430</v>
      </c>
      <c r="I325" s="23">
        <v>19200000</v>
      </c>
      <c r="J325" s="25"/>
      <c r="K325" s="25"/>
    </row>
    <row r="326" spans="2:11" x14ac:dyDescent="0.2">
      <c r="B326" s="22" t="s">
        <v>422</v>
      </c>
      <c r="C326" s="22" t="s">
        <v>176</v>
      </c>
      <c r="D326" s="22" t="s">
        <v>319</v>
      </c>
      <c r="E326" s="22" t="s">
        <v>320</v>
      </c>
      <c r="F326" s="22">
        <v>14203171008</v>
      </c>
      <c r="G326" s="22" t="s">
        <v>804</v>
      </c>
      <c r="H326" s="22" t="s">
        <v>1094</v>
      </c>
      <c r="I326" s="23">
        <v>19200000</v>
      </c>
      <c r="J326" s="25"/>
      <c r="K326" s="25"/>
    </row>
    <row r="327" spans="2:11" x14ac:dyDescent="0.2">
      <c r="B327" s="22" t="s">
        <v>1095</v>
      </c>
      <c r="C327" s="22" t="s">
        <v>736</v>
      </c>
      <c r="D327" s="22" t="s">
        <v>370</v>
      </c>
      <c r="E327" s="22" t="s">
        <v>320</v>
      </c>
      <c r="F327" s="22">
        <v>15102161006</v>
      </c>
      <c r="G327" s="22" t="s">
        <v>756</v>
      </c>
      <c r="H327" s="22" t="s">
        <v>1096</v>
      </c>
      <c r="I327" s="23">
        <v>20100000</v>
      </c>
      <c r="J327" s="25"/>
      <c r="K327" s="25"/>
    </row>
  </sheetData>
  <mergeCells count="5">
    <mergeCell ref="C9:D9"/>
    <mergeCell ref="C10:D10"/>
    <mergeCell ref="C11:F11"/>
    <mergeCell ref="D14:F14"/>
    <mergeCell ref="D17:F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GLOSA 6 3er. trimestre 2017</vt:lpstr>
      <vt:lpstr>Listado Profesionales AACC</vt:lpstr>
    </vt:vector>
  </TitlesOfParts>
  <Company>subdere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etumba</dc:creator>
  <cp:lastModifiedBy>Karin Andrea Nazal Fernandez</cp:lastModifiedBy>
  <cp:lastPrinted>2017-10-13T15:55:21Z</cp:lastPrinted>
  <dcterms:created xsi:type="dcterms:W3CDTF">2008-06-24T19:42:15Z</dcterms:created>
  <dcterms:modified xsi:type="dcterms:W3CDTF">2017-10-13T15:55:23Z</dcterms:modified>
</cp:coreProperties>
</file>